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370" activeTab="3"/>
  </bookViews>
  <sheets>
    <sheet name="Диаграмма1" sheetId="1" r:id="rId1"/>
    <sheet name="Диаграмма2" sheetId="2" r:id="rId2"/>
    <sheet name="Диаграмма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<sst xmlns="http://schemas.openxmlformats.org/spreadsheetml/2006/main" count="9" uniqueCount="9">
  <si>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Фотохимическое разложение перикиси водорода</t>
  </si>
  <si>
    <t>t, мин.</t>
  </si>
  <si>
    <t>V(O2), мл</t>
  </si>
  <si>
    <t>dV(O2), мл</t>
  </si>
  <si>
    <t>dV/dt</t>
  </si>
  <si>
    <t>lg(dV/dt)</t>
  </si>
  <si>
    <t>dV/dt*</t>
  </si>
  <si>
    <t>*-расчет, аналогичный графическому дифференцированию</t>
  </si>
  <si>
    <t>lg(dV/dt*)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</si>
</sst>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Кинетическая кривая V(O2),мл - t,с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05"/>
          <c:w val="0.95475"/>
          <c:h val="0.8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Лист1!$A$4:$A$33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  <c:pt idx="29">
                  <c:v>46</c:v>
                </c:pt>
              </c:numCache>
            </c:numRef>
          </c:xVal>
          <c:yVal>
            <c:numRef>
              <c:f>Лист1!$B$4:$B$33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3.5</c:v>
                </c:pt>
                <c:pt idx="3">
                  <c:v>5.5</c:v>
                </c:pt>
                <c:pt idx="4">
                  <c:v>8</c:v>
                </c:pt>
                <c:pt idx="5">
                  <c:v>10.5</c:v>
                </c:pt>
                <c:pt idx="6">
                  <c:v>13.5</c:v>
                </c:pt>
                <c:pt idx="7">
                  <c:v>16.5</c:v>
                </c:pt>
                <c:pt idx="8">
                  <c:v>19.5</c:v>
                </c:pt>
                <c:pt idx="9">
                  <c:v>23</c:v>
                </c:pt>
                <c:pt idx="10">
                  <c:v>26.5</c:v>
                </c:pt>
                <c:pt idx="11">
                  <c:v>31</c:v>
                </c:pt>
                <c:pt idx="12">
                  <c:v>36.5</c:v>
                </c:pt>
                <c:pt idx="13">
                  <c:v>39</c:v>
                </c:pt>
                <c:pt idx="14">
                  <c:v>42</c:v>
                </c:pt>
                <c:pt idx="15">
                  <c:v>45.5</c:v>
                </c:pt>
                <c:pt idx="16">
                  <c:v>49</c:v>
                </c:pt>
                <c:pt idx="17">
                  <c:v>53.5</c:v>
                </c:pt>
                <c:pt idx="18">
                  <c:v>60.5</c:v>
                </c:pt>
                <c:pt idx="19">
                  <c:v>70.5</c:v>
                </c:pt>
                <c:pt idx="20">
                  <c:v>87</c:v>
                </c:pt>
                <c:pt idx="21">
                  <c:v>110</c:v>
                </c:pt>
                <c:pt idx="22">
                  <c:v>124</c:v>
                </c:pt>
                <c:pt idx="23">
                  <c:v>127</c:v>
                </c:pt>
                <c:pt idx="24">
                  <c:v>130</c:v>
                </c:pt>
                <c:pt idx="25">
                  <c:v>136</c:v>
                </c:pt>
                <c:pt idx="26">
                  <c:v>142</c:v>
                </c:pt>
                <c:pt idx="27">
                  <c:v>147</c:v>
                </c:pt>
                <c:pt idx="28">
                  <c:v>153.5</c:v>
                </c:pt>
                <c:pt idx="29">
                  <c:v>160</c:v>
                </c:pt>
              </c:numCache>
            </c:numRef>
          </c:yVal>
          <c:smooth val="1"/>
        </c:ser>
        <c:axId val="40056737"/>
        <c:axId val="24966314"/>
      </c:scatterChart>
      <c:valAx>
        <c:axId val="40056737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t,с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966314"/>
        <c:crosses val="autoZero"/>
        <c:crossBetween val="midCat"/>
        <c:dispUnits/>
        <c:majorUnit val="2"/>
        <c:minorUnit val="1"/>
      </c:valAx>
      <c:valAx>
        <c:axId val="24966314"/>
        <c:scaling>
          <c:orientation val="minMax"/>
          <c:max val="1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V(O2),мл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5673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Диаграмма зависимости скорости dV/dt - t, мин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Лист1!$A$4:$A$33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</c:numCache>
            </c:numRef>
          </c:xVal>
          <c:yVal>
            <c:numRef>
              <c:f>Лист1!$D$4:$D$32</c:f>
              <c:numCache>
                <c:ptCount val="29"/>
                <c:pt idx="0">
                  <c:v>0.25</c:v>
                </c:pt>
                <c:pt idx="1">
                  <c:v>1.5</c:v>
                </c:pt>
                <c:pt idx="2">
                  <c:v>1</c:v>
                </c:pt>
                <c:pt idx="3">
                  <c:v>1.25</c:v>
                </c:pt>
                <c:pt idx="4">
                  <c:v>1.25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1.75</c:v>
                </c:pt>
                <c:pt idx="9">
                  <c:v>1.75</c:v>
                </c:pt>
                <c:pt idx="10">
                  <c:v>2.25</c:v>
                </c:pt>
                <c:pt idx="11">
                  <c:v>2.75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3.5</c:v>
                </c:pt>
                <c:pt idx="16">
                  <c:v>4.5</c:v>
                </c:pt>
                <c:pt idx="17">
                  <c:v>7</c:v>
                </c:pt>
                <c:pt idx="18">
                  <c:v>10</c:v>
                </c:pt>
                <c:pt idx="19">
                  <c:v>16.5</c:v>
                </c:pt>
                <c:pt idx="20">
                  <c:v>23</c:v>
                </c:pt>
                <c:pt idx="21">
                  <c:v>14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2.5</c:v>
                </c:pt>
                <c:pt idx="27">
                  <c:v>3.25</c:v>
                </c:pt>
                <c:pt idx="28">
                  <c:v>3.25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Лист1!$A$5:$A$32</c:f>
              <c:numCache>
                <c:ptCount val="2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38</c:v>
                </c:pt>
                <c:pt idx="25">
                  <c:v>40</c:v>
                </c:pt>
                <c:pt idx="26">
                  <c:v>42</c:v>
                </c:pt>
                <c:pt idx="27">
                  <c:v>44</c:v>
                </c:pt>
              </c:numCache>
            </c:numRef>
          </c:xVal>
          <c:yVal>
            <c:numRef>
              <c:f>Лист1!$E$5:$E$32</c:f>
              <c:numCache>
                <c:ptCount val="28"/>
                <c:pt idx="0">
                  <c:v>0.875</c:v>
                </c:pt>
                <c:pt idx="1">
                  <c:v>1.25</c:v>
                </c:pt>
                <c:pt idx="2">
                  <c:v>1.125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1.5</c:v>
                </c:pt>
                <c:pt idx="7">
                  <c:v>1.625</c:v>
                </c:pt>
                <c:pt idx="8">
                  <c:v>1.75</c:v>
                </c:pt>
                <c:pt idx="9">
                  <c:v>2</c:v>
                </c:pt>
                <c:pt idx="10">
                  <c:v>2.5</c:v>
                </c:pt>
                <c:pt idx="11">
                  <c:v>2.6666666666666665</c:v>
                </c:pt>
                <c:pt idx="12">
                  <c:v>2.75</c:v>
                </c:pt>
                <c:pt idx="13">
                  <c:v>3.25</c:v>
                </c:pt>
                <c:pt idx="14">
                  <c:v>3.5</c:v>
                </c:pt>
                <c:pt idx="15">
                  <c:v>4</c:v>
                </c:pt>
                <c:pt idx="16">
                  <c:v>5.75</c:v>
                </c:pt>
                <c:pt idx="17">
                  <c:v>8.5</c:v>
                </c:pt>
                <c:pt idx="18">
                  <c:v>13.25</c:v>
                </c:pt>
                <c:pt idx="19">
                  <c:v>19.75</c:v>
                </c:pt>
                <c:pt idx="20">
                  <c:v>18.5</c:v>
                </c:pt>
                <c:pt idx="21">
                  <c:v>8.5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2.75</c:v>
                </c:pt>
                <c:pt idx="26">
                  <c:v>2.875</c:v>
                </c:pt>
                <c:pt idx="27">
                  <c:v>3.25</c:v>
                </c:pt>
              </c:numCache>
            </c:numRef>
          </c:yVal>
          <c:smooth val="1"/>
        </c:ser>
        <c:axId val="23370235"/>
        <c:axId val="9005524"/>
      </c:scatterChart>
      <c:valAx>
        <c:axId val="23370235"/>
        <c:scaling>
          <c:orientation val="minMax"/>
          <c:max val="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05524"/>
        <c:crosses val="autoZero"/>
        <c:crossBetween val="midCat"/>
        <c:dispUnits/>
        <c:majorUnit val="2"/>
      </c:valAx>
      <c:valAx>
        <c:axId val="9005524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dV/dt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70235"/>
        <c:crosses val="autoZero"/>
        <c:crossBetween val="midCat"/>
        <c:dispUnits/>
        <c:majorUnit val="2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Диаграмма зависимости lg(dV/dt) - t, мин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625"/>
          <c:w val="0.95475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Лист1!$A$4:$A$24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</c:numCache>
            </c:numRef>
          </c:xVal>
          <c:yVal>
            <c:numRef>
              <c:f>Лист1!$F$4:$F$24</c:f>
              <c:numCache>
                <c:ptCount val="21"/>
                <c:pt idx="0">
                  <c:v>-0.6020599913279624</c:v>
                </c:pt>
                <c:pt idx="1">
                  <c:v>0.17609125905568124</c:v>
                </c:pt>
                <c:pt idx="2">
                  <c:v>0</c:v>
                </c:pt>
                <c:pt idx="3">
                  <c:v>0.09691001300805642</c:v>
                </c:pt>
                <c:pt idx="4">
                  <c:v>0.09691001300805642</c:v>
                </c:pt>
                <c:pt idx="5">
                  <c:v>0.17609125905568124</c:v>
                </c:pt>
                <c:pt idx="6">
                  <c:v>0.17609125905568124</c:v>
                </c:pt>
                <c:pt idx="7">
                  <c:v>0.17609125905568124</c:v>
                </c:pt>
                <c:pt idx="8">
                  <c:v>0.24303804868629444</c:v>
                </c:pt>
                <c:pt idx="9">
                  <c:v>0.24303804868629444</c:v>
                </c:pt>
                <c:pt idx="10">
                  <c:v>0.3521825181113625</c:v>
                </c:pt>
                <c:pt idx="11">
                  <c:v>0.43933269383026263</c:v>
                </c:pt>
                <c:pt idx="12">
                  <c:v>0.3979400086720376</c:v>
                </c:pt>
                <c:pt idx="13">
                  <c:v>0.47712125471966244</c:v>
                </c:pt>
                <c:pt idx="14">
                  <c:v>0.5440680443502757</c:v>
                </c:pt>
                <c:pt idx="15">
                  <c:v>0.5440680443502757</c:v>
                </c:pt>
                <c:pt idx="16">
                  <c:v>0.6532125137753437</c:v>
                </c:pt>
                <c:pt idx="17">
                  <c:v>0.8450980400142568</c:v>
                </c:pt>
                <c:pt idx="18">
                  <c:v>1</c:v>
                </c:pt>
                <c:pt idx="19">
                  <c:v>1.2174839442139063</c:v>
                </c:pt>
                <c:pt idx="20">
                  <c:v>1.3617278360175928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Лист1!$A$24:$A$32</c:f>
              <c:numCache>
                <c:ptCount val="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</c:numCache>
            </c:numRef>
          </c:xVal>
          <c:yVal>
            <c:numRef>
              <c:f>Лист1!$F$24:$F$32</c:f>
              <c:numCache>
                <c:ptCount val="9"/>
                <c:pt idx="0">
                  <c:v>1.3617278360175928</c:v>
                </c:pt>
                <c:pt idx="1">
                  <c:v>1.146128035678238</c:v>
                </c:pt>
                <c:pt idx="2">
                  <c:v>0.47712125471966244</c:v>
                </c:pt>
                <c:pt idx="3">
                  <c:v>0.47712125471966244</c:v>
                </c:pt>
                <c:pt idx="4">
                  <c:v>0.47712125471966244</c:v>
                </c:pt>
                <c:pt idx="5">
                  <c:v>0.47712125471966244</c:v>
                </c:pt>
                <c:pt idx="6">
                  <c:v>0.3979400086720376</c:v>
                </c:pt>
                <c:pt idx="7">
                  <c:v>0.5118833609788743</c:v>
                </c:pt>
                <c:pt idx="8">
                  <c:v>0.5118833609788743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Лист1!$A$5:$A$22</c:f>
              <c:numCache>
                <c:ptCount val="1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</c:numCache>
            </c:numRef>
          </c:xVal>
          <c:yVal>
            <c:numRef>
              <c:f>Лист1!$F$5:$F$22</c:f>
              <c:numCache>
                <c:ptCount val="18"/>
                <c:pt idx="0">
                  <c:v>0.17609125905568124</c:v>
                </c:pt>
                <c:pt idx="1">
                  <c:v>0</c:v>
                </c:pt>
                <c:pt idx="2">
                  <c:v>0.09691001300805642</c:v>
                </c:pt>
                <c:pt idx="3">
                  <c:v>0.09691001300805642</c:v>
                </c:pt>
                <c:pt idx="4">
                  <c:v>0.17609125905568124</c:v>
                </c:pt>
                <c:pt idx="5">
                  <c:v>0.17609125905568124</c:v>
                </c:pt>
                <c:pt idx="6">
                  <c:v>0.17609125905568124</c:v>
                </c:pt>
                <c:pt idx="7">
                  <c:v>0.24303804868629444</c:v>
                </c:pt>
                <c:pt idx="8">
                  <c:v>0.24303804868629444</c:v>
                </c:pt>
                <c:pt idx="9">
                  <c:v>0.3521825181113625</c:v>
                </c:pt>
                <c:pt idx="10">
                  <c:v>0.43933269383026263</c:v>
                </c:pt>
                <c:pt idx="11">
                  <c:v>0.3979400086720376</c:v>
                </c:pt>
                <c:pt idx="12">
                  <c:v>0.47712125471966244</c:v>
                </c:pt>
                <c:pt idx="13">
                  <c:v>0.5440680443502757</c:v>
                </c:pt>
                <c:pt idx="14">
                  <c:v>0.5440680443502757</c:v>
                </c:pt>
                <c:pt idx="15">
                  <c:v>0.6532125137753437</c:v>
                </c:pt>
                <c:pt idx="16">
                  <c:v>0.8450980400142568</c:v>
                </c:pt>
                <c:pt idx="17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y = 0.0337x - 0.2247
R</a:t>
                    </a:r>
                    <a:r>
                      <a:rPr lang="en-US" cap="none" sz="1000" b="1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000" b="1" i="0" u="none" baseline="0">
                        <a:latin typeface="Arial Cyr"/>
                        <a:ea typeface="Arial Cyr"/>
                        <a:cs typeface="Arial Cyr"/>
                      </a:rPr>
                      <a:t> = 0.7878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Лист1!$A$5:$A$24</c:f>
              <c:numCach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</c:numCache>
            </c:numRef>
          </c:xVal>
          <c:yVal>
            <c:numRef>
              <c:f>Лист1!$G$5:$G$24</c:f>
              <c:numCache>
                <c:ptCount val="20"/>
                <c:pt idx="0">
                  <c:v>-0.057991946977686754</c:v>
                </c:pt>
                <c:pt idx="1">
                  <c:v>0.09691001300805642</c:v>
                </c:pt>
                <c:pt idx="2">
                  <c:v>0.05115252244738129</c:v>
                </c:pt>
                <c:pt idx="3">
                  <c:v>0.09691001300805642</c:v>
                </c:pt>
                <c:pt idx="4">
                  <c:v>0.13830269816628146</c:v>
                </c:pt>
                <c:pt idx="5">
                  <c:v>0.17609125905568124</c:v>
                </c:pt>
                <c:pt idx="6">
                  <c:v>0.17609125905568124</c:v>
                </c:pt>
                <c:pt idx="7">
                  <c:v>0.21085336531489318</c:v>
                </c:pt>
                <c:pt idx="8">
                  <c:v>0.24303804868629444</c:v>
                </c:pt>
                <c:pt idx="9">
                  <c:v>0.3010299956639812</c:v>
                </c:pt>
                <c:pt idx="10">
                  <c:v>0.3979400086720376</c:v>
                </c:pt>
                <c:pt idx="11">
                  <c:v>0.4259687322722811</c:v>
                </c:pt>
                <c:pt idx="12">
                  <c:v>0.43933269383026263</c:v>
                </c:pt>
                <c:pt idx="13">
                  <c:v>0.5118833609788743</c:v>
                </c:pt>
                <c:pt idx="14">
                  <c:v>0.5440680443502757</c:v>
                </c:pt>
                <c:pt idx="15">
                  <c:v>0.6020599913279624</c:v>
                </c:pt>
                <c:pt idx="16">
                  <c:v>0.7596678446896304</c:v>
                </c:pt>
                <c:pt idx="17">
                  <c:v>0.9294189257142927</c:v>
                </c:pt>
                <c:pt idx="18">
                  <c:v>1.1222158782728267</c:v>
                </c:pt>
                <c:pt idx="19">
                  <c:v>1.295567099962479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Лист1!$A$24:$A$32</c:f>
              <c:numCache>
                <c:ptCount val="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40</c:v>
                </c:pt>
                <c:pt idx="7">
                  <c:v>42</c:v>
                </c:pt>
                <c:pt idx="8">
                  <c:v>44</c:v>
                </c:pt>
              </c:numCache>
            </c:numRef>
          </c:xVal>
          <c:yVal>
            <c:numRef>
              <c:f>Лист1!$G$24:$G$32</c:f>
              <c:numCache>
                <c:ptCount val="9"/>
                <c:pt idx="0">
                  <c:v>1.295567099962479</c:v>
                </c:pt>
                <c:pt idx="1">
                  <c:v>1.2671717284030137</c:v>
                </c:pt>
                <c:pt idx="2">
                  <c:v>0.9294189257142927</c:v>
                </c:pt>
                <c:pt idx="3">
                  <c:v>0.47712125471966244</c:v>
                </c:pt>
                <c:pt idx="4">
                  <c:v>0.47712125471966244</c:v>
                </c:pt>
                <c:pt idx="5">
                  <c:v>0.47712125471966244</c:v>
                </c:pt>
                <c:pt idx="6">
                  <c:v>0.43933269383026263</c:v>
                </c:pt>
                <c:pt idx="7">
                  <c:v>0.4586378490256493</c:v>
                </c:pt>
                <c:pt idx="8">
                  <c:v>0.5118833609788743</c:v>
                </c:pt>
              </c:numCache>
            </c:numRef>
          </c:yVal>
          <c:smooth val="1"/>
        </c:ser>
        <c:axId val="13940853"/>
        <c:axId val="58358814"/>
      </c:scatterChart>
      <c:valAx>
        <c:axId val="13940853"/>
        <c:scaling>
          <c:orientation val="minMax"/>
          <c:max val="4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crossBetween val="midCat"/>
        <c:dispUnits/>
        <c:majorUnit val="2"/>
      </c:valAx>
      <c:valAx>
        <c:axId val="58358814"/>
        <c:scaling>
          <c:orientation val="minMax"/>
          <c:max val="1.4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lg(dV/dt)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4085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18" sqref="E18"/>
    </sheetView>
  </sheetViews>
  <sheetFormatPr defaultColWidth="9.00390625" defaultRowHeight="12.75"/>
  <cols>
    <col min="3" max="3" width="10.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2"/>
      <c r="B2" s="2"/>
      <c r="C2" s="2"/>
      <c r="D2" s="2"/>
      <c r="E2" s="2"/>
      <c r="F2" s="2"/>
      <c r="G2" s="2"/>
    </row>
    <row r="3" spans="1:7" ht="13.5" thickBo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6</v>
      </c>
      <c r="F3" s="13" t="s">
        <v>5</v>
      </c>
      <c r="G3" s="14" t="s">
        <v>8</v>
      </c>
    </row>
    <row r="4" spans="1:7" ht="12.75">
      <c r="A4" s="9">
        <v>0</v>
      </c>
      <c r="B4" s="10">
        <v>0</v>
      </c>
      <c r="C4" s="10">
        <f aca="true" t="shared" si="0" ref="C4:C32">B5-B4</f>
        <v>0.5</v>
      </c>
      <c r="D4" s="10">
        <f aca="true" t="shared" si="1" ref="D4:D32">C4/(A5-A4)</f>
        <v>0.25</v>
      </c>
      <c r="E4" s="10"/>
      <c r="F4" s="10">
        <f aca="true" t="shared" si="2" ref="F4:F32">LOG(D4)</f>
        <v>-0.6020599913279624</v>
      </c>
      <c r="G4" s="11"/>
    </row>
    <row r="5" spans="1:7" ht="12.75">
      <c r="A5" s="4">
        <v>2</v>
      </c>
      <c r="B5" s="3">
        <v>0.5</v>
      </c>
      <c r="C5" s="3">
        <f t="shared" si="0"/>
        <v>3</v>
      </c>
      <c r="D5" s="3">
        <f t="shared" si="1"/>
        <v>1.5</v>
      </c>
      <c r="E5" s="3">
        <f aca="true" t="shared" si="3" ref="E5:E32">((B5+B6)/2-(B4+B5)/2)/((A5+A6)/2-(A5+A4)/2)</f>
        <v>0.875</v>
      </c>
      <c r="F5" s="3">
        <f t="shared" si="2"/>
        <v>0.17609125905568124</v>
      </c>
      <c r="G5" s="5">
        <f>LOG(E5)</f>
        <v>-0.057991946977686754</v>
      </c>
    </row>
    <row r="6" spans="1:7" ht="12.75">
      <c r="A6" s="4">
        <v>4</v>
      </c>
      <c r="B6" s="3">
        <v>3.5</v>
      </c>
      <c r="C6" s="3">
        <f t="shared" si="0"/>
        <v>2</v>
      </c>
      <c r="D6" s="3">
        <f t="shared" si="1"/>
        <v>1</v>
      </c>
      <c r="E6" s="3">
        <f t="shared" si="3"/>
        <v>1.25</v>
      </c>
      <c r="F6" s="3">
        <f t="shared" si="2"/>
        <v>0</v>
      </c>
      <c r="G6" s="5">
        <f aca="true" t="shared" si="4" ref="G6:G32">LOG(E6)</f>
        <v>0.09691001300805642</v>
      </c>
    </row>
    <row r="7" spans="1:7" ht="12.75">
      <c r="A7" s="4">
        <v>6</v>
      </c>
      <c r="B7" s="3">
        <v>5.5</v>
      </c>
      <c r="C7" s="3">
        <f t="shared" si="0"/>
        <v>2.5</v>
      </c>
      <c r="D7" s="3">
        <f t="shared" si="1"/>
        <v>1.25</v>
      </c>
      <c r="E7" s="3">
        <f t="shared" si="3"/>
        <v>1.125</v>
      </c>
      <c r="F7" s="3">
        <f t="shared" si="2"/>
        <v>0.09691001300805642</v>
      </c>
      <c r="G7" s="5">
        <f t="shared" si="4"/>
        <v>0.05115252244738129</v>
      </c>
    </row>
    <row r="8" spans="1:7" ht="12.75">
      <c r="A8" s="4">
        <v>8</v>
      </c>
      <c r="B8" s="3">
        <v>8</v>
      </c>
      <c r="C8" s="3">
        <f t="shared" si="0"/>
        <v>2.5</v>
      </c>
      <c r="D8" s="3">
        <f t="shared" si="1"/>
        <v>1.25</v>
      </c>
      <c r="E8" s="3">
        <f t="shared" si="3"/>
        <v>1.25</v>
      </c>
      <c r="F8" s="3">
        <f t="shared" si="2"/>
        <v>0.09691001300805642</v>
      </c>
      <c r="G8" s="5">
        <f t="shared" si="4"/>
        <v>0.09691001300805642</v>
      </c>
    </row>
    <row r="9" spans="1:7" ht="12.75">
      <c r="A9" s="4">
        <v>10</v>
      </c>
      <c r="B9" s="3">
        <v>10.5</v>
      </c>
      <c r="C9" s="3">
        <f t="shared" si="0"/>
        <v>3</v>
      </c>
      <c r="D9" s="3">
        <f t="shared" si="1"/>
        <v>1.5</v>
      </c>
      <c r="E9" s="3">
        <f t="shared" si="3"/>
        <v>1.375</v>
      </c>
      <c r="F9" s="3">
        <f t="shared" si="2"/>
        <v>0.17609125905568124</v>
      </c>
      <c r="G9" s="5">
        <f t="shared" si="4"/>
        <v>0.13830269816628146</v>
      </c>
    </row>
    <row r="10" spans="1:7" ht="12.75">
      <c r="A10" s="4">
        <v>12</v>
      </c>
      <c r="B10" s="3">
        <v>13.5</v>
      </c>
      <c r="C10" s="3">
        <f t="shared" si="0"/>
        <v>3</v>
      </c>
      <c r="D10" s="3">
        <f t="shared" si="1"/>
        <v>1.5</v>
      </c>
      <c r="E10" s="3">
        <f t="shared" si="3"/>
        <v>1.5</v>
      </c>
      <c r="F10" s="3">
        <f t="shared" si="2"/>
        <v>0.17609125905568124</v>
      </c>
      <c r="G10" s="5">
        <f t="shared" si="4"/>
        <v>0.17609125905568124</v>
      </c>
    </row>
    <row r="11" spans="1:7" ht="12.75">
      <c r="A11" s="4">
        <v>14</v>
      </c>
      <c r="B11" s="3">
        <v>16.5</v>
      </c>
      <c r="C11" s="3">
        <f t="shared" si="0"/>
        <v>3</v>
      </c>
      <c r="D11" s="3">
        <f t="shared" si="1"/>
        <v>1.5</v>
      </c>
      <c r="E11" s="3">
        <f t="shared" si="3"/>
        <v>1.5</v>
      </c>
      <c r="F11" s="3">
        <f t="shared" si="2"/>
        <v>0.17609125905568124</v>
      </c>
      <c r="G11" s="5">
        <f t="shared" si="4"/>
        <v>0.17609125905568124</v>
      </c>
    </row>
    <row r="12" spans="1:7" ht="12.75">
      <c r="A12" s="4">
        <v>16</v>
      </c>
      <c r="B12" s="3">
        <v>19.5</v>
      </c>
      <c r="C12" s="3">
        <f t="shared" si="0"/>
        <v>3.5</v>
      </c>
      <c r="D12" s="3">
        <f t="shared" si="1"/>
        <v>1.75</v>
      </c>
      <c r="E12" s="3">
        <f t="shared" si="3"/>
        <v>1.625</v>
      </c>
      <c r="F12" s="3">
        <f t="shared" si="2"/>
        <v>0.24303804868629444</v>
      </c>
      <c r="G12" s="5">
        <f t="shared" si="4"/>
        <v>0.21085336531489318</v>
      </c>
    </row>
    <row r="13" spans="1:7" ht="12.75">
      <c r="A13" s="4">
        <v>18</v>
      </c>
      <c r="B13" s="3">
        <v>23</v>
      </c>
      <c r="C13" s="3">
        <f t="shared" si="0"/>
        <v>3.5</v>
      </c>
      <c r="D13" s="3">
        <f t="shared" si="1"/>
        <v>1.75</v>
      </c>
      <c r="E13" s="3">
        <f t="shared" si="3"/>
        <v>1.75</v>
      </c>
      <c r="F13" s="3">
        <f t="shared" si="2"/>
        <v>0.24303804868629444</v>
      </c>
      <c r="G13" s="5">
        <f t="shared" si="4"/>
        <v>0.24303804868629444</v>
      </c>
    </row>
    <row r="14" spans="1:7" ht="12.75">
      <c r="A14" s="4">
        <v>20</v>
      </c>
      <c r="B14" s="3">
        <v>26.5</v>
      </c>
      <c r="C14" s="3">
        <f t="shared" si="0"/>
        <v>4.5</v>
      </c>
      <c r="D14" s="3">
        <f t="shared" si="1"/>
        <v>2.25</v>
      </c>
      <c r="E14" s="3">
        <f t="shared" si="3"/>
        <v>2</v>
      </c>
      <c r="F14" s="3">
        <f t="shared" si="2"/>
        <v>0.3521825181113625</v>
      </c>
      <c r="G14" s="5">
        <f t="shared" si="4"/>
        <v>0.3010299956639812</v>
      </c>
    </row>
    <row r="15" spans="1:7" ht="12.75">
      <c r="A15" s="4">
        <v>22</v>
      </c>
      <c r="B15" s="3">
        <v>31</v>
      </c>
      <c r="C15" s="3">
        <f t="shared" si="0"/>
        <v>5.5</v>
      </c>
      <c r="D15" s="3">
        <f t="shared" si="1"/>
        <v>2.75</v>
      </c>
      <c r="E15" s="3">
        <f t="shared" si="3"/>
        <v>2.5</v>
      </c>
      <c r="F15" s="3">
        <f t="shared" si="2"/>
        <v>0.43933269383026263</v>
      </c>
      <c r="G15" s="5">
        <f t="shared" si="4"/>
        <v>0.3979400086720376</v>
      </c>
    </row>
    <row r="16" spans="1:7" ht="12.75">
      <c r="A16" s="4">
        <v>24</v>
      </c>
      <c r="B16" s="3">
        <v>36.5</v>
      </c>
      <c r="C16" s="3">
        <f t="shared" si="0"/>
        <v>2.5</v>
      </c>
      <c r="D16" s="3">
        <f t="shared" si="1"/>
        <v>2.5</v>
      </c>
      <c r="E16" s="3">
        <f t="shared" si="3"/>
        <v>2.6666666666666665</v>
      </c>
      <c r="F16" s="3">
        <f t="shared" si="2"/>
        <v>0.3979400086720376</v>
      </c>
      <c r="G16" s="5">
        <f t="shared" si="4"/>
        <v>0.4259687322722811</v>
      </c>
    </row>
    <row r="17" spans="1:7" ht="12.75">
      <c r="A17" s="4">
        <v>25</v>
      </c>
      <c r="B17" s="3">
        <v>39</v>
      </c>
      <c r="C17" s="3">
        <f t="shared" si="0"/>
        <v>3</v>
      </c>
      <c r="D17" s="3">
        <f t="shared" si="1"/>
        <v>3</v>
      </c>
      <c r="E17" s="3">
        <f t="shared" si="3"/>
        <v>2.75</v>
      </c>
      <c r="F17" s="3">
        <f t="shared" si="2"/>
        <v>0.47712125471966244</v>
      </c>
      <c r="G17" s="5">
        <f t="shared" si="4"/>
        <v>0.43933269383026263</v>
      </c>
    </row>
    <row r="18" spans="1:7" ht="12.75">
      <c r="A18" s="4">
        <v>26</v>
      </c>
      <c r="B18" s="3">
        <v>42</v>
      </c>
      <c r="C18" s="3">
        <f t="shared" si="0"/>
        <v>3.5</v>
      </c>
      <c r="D18" s="3">
        <f t="shared" si="1"/>
        <v>3.5</v>
      </c>
      <c r="E18" s="3">
        <f t="shared" si="3"/>
        <v>3.25</v>
      </c>
      <c r="F18" s="3">
        <f t="shared" si="2"/>
        <v>0.5440680443502757</v>
      </c>
      <c r="G18" s="5">
        <f t="shared" si="4"/>
        <v>0.5118833609788743</v>
      </c>
    </row>
    <row r="19" spans="1:7" ht="12.75">
      <c r="A19" s="4">
        <v>27</v>
      </c>
      <c r="B19" s="3">
        <v>45.5</v>
      </c>
      <c r="C19" s="3">
        <f t="shared" si="0"/>
        <v>3.5</v>
      </c>
      <c r="D19" s="3">
        <f t="shared" si="1"/>
        <v>3.5</v>
      </c>
      <c r="E19" s="3">
        <f t="shared" si="3"/>
        <v>3.5</v>
      </c>
      <c r="F19" s="3">
        <f t="shared" si="2"/>
        <v>0.5440680443502757</v>
      </c>
      <c r="G19" s="5">
        <f t="shared" si="4"/>
        <v>0.5440680443502757</v>
      </c>
    </row>
    <row r="20" spans="1:7" ht="12.75">
      <c r="A20" s="4">
        <v>28</v>
      </c>
      <c r="B20" s="3">
        <v>49</v>
      </c>
      <c r="C20" s="3">
        <f t="shared" si="0"/>
        <v>4.5</v>
      </c>
      <c r="D20" s="3">
        <f t="shared" si="1"/>
        <v>4.5</v>
      </c>
      <c r="E20" s="3">
        <f t="shared" si="3"/>
        <v>4</v>
      </c>
      <c r="F20" s="3">
        <f t="shared" si="2"/>
        <v>0.6532125137753437</v>
      </c>
      <c r="G20" s="5">
        <f t="shared" si="4"/>
        <v>0.6020599913279624</v>
      </c>
    </row>
    <row r="21" spans="1:7" ht="12.75">
      <c r="A21" s="4">
        <v>29</v>
      </c>
      <c r="B21" s="3">
        <v>53.5</v>
      </c>
      <c r="C21" s="3">
        <f t="shared" si="0"/>
        <v>7</v>
      </c>
      <c r="D21" s="3">
        <f t="shared" si="1"/>
        <v>7</v>
      </c>
      <c r="E21" s="3">
        <f t="shared" si="3"/>
        <v>5.75</v>
      </c>
      <c r="F21" s="3">
        <f t="shared" si="2"/>
        <v>0.8450980400142568</v>
      </c>
      <c r="G21" s="5">
        <f t="shared" si="4"/>
        <v>0.7596678446896304</v>
      </c>
    </row>
    <row r="22" spans="1:7" ht="12.75">
      <c r="A22" s="4">
        <v>30</v>
      </c>
      <c r="B22" s="3">
        <v>60.5</v>
      </c>
      <c r="C22" s="3">
        <f t="shared" si="0"/>
        <v>10</v>
      </c>
      <c r="D22" s="3">
        <f t="shared" si="1"/>
        <v>10</v>
      </c>
      <c r="E22" s="3">
        <f t="shared" si="3"/>
        <v>8.5</v>
      </c>
      <c r="F22" s="3">
        <f t="shared" si="2"/>
        <v>1</v>
      </c>
      <c r="G22" s="5">
        <f t="shared" si="4"/>
        <v>0.9294189257142927</v>
      </c>
    </row>
    <row r="23" spans="1:7" ht="12.75">
      <c r="A23" s="4">
        <v>31</v>
      </c>
      <c r="B23" s="3">
        <v>70.5</v>
      </c>
      <c r="C23" s="3">
        <f t="shared" si="0"/>
        <v>16.5</v>
      </c>
      <c r="D23" s="3">
        <f t="shared" si="1"/>
        <v>16.5</v>
      </c>
      <c r="E23" s="3">
        <f t="shared" si="3"/>
        <v>13.25</v>
      </c>
      <c r="F23" s="3">
        <f t="shared" si="2"/>
        <v>1.2174839442139063</v>
      </c>
      <c r="G23" s="5">
        <f t="shared" si="4"/>
        <v>1.1222158782728267</v>
      </c>
    </row>
    <row r="24" spans="1:7" ht="12.75">
      <c r="A24" s="4">
        <v>32</v>
      </c>
      <c r="B24" s="3">
        <v>87</v>
      </c>
      <c r="C24" s="3">
        <f t="shared" si="0"/>
        <v>23</v>
      </c>
      <c r="D24" s="3">
        <f t="shared" si="1"/>
        <v>23</v>
      </c>
      <c r="E24" s="3">
        <f t="shared" si="3"/>
        <v>19.75</v>
      </c>
      <c r="F24" s="3">
        <f t="shared" si="2"/>
        <v>1.3617278360175928</v>
      </c>
      <c r="G24" s="5">
        <f t="shared" si="4"/>
        <v>1.295567099962479</v>
      </c>
    </row>
    <row r="25" spans="1:7" ht="12.75">
      <c r="A25" s="4">
        <v>33</v>
      </c>
      <c r="B25" s="3">
        <v>110</v>
      </c>
      <c r="C25" s="3">
        <f t="shared" si="0"/>
        <v>14</v>
      </c>
      <c r="D25" s="3">
        <f t="shared" si="1"/>
        <v>14</v>
      </c>
      <c r="E25" s="3">
        <f t="shared" si="3"/>
        <v>18.5</v>
      </c>
      <c r="F25" s="3">
        <f t="shared" si="2"/>
        <v>1.146128035678238</v>
      </c>
      <c r="G25" s="5">
        <f t="shared" si="4"/>
        <v>1.2671717284030137</v>
      </c>
    </row>
    <row r="26" spans="1:7" ht="12.75">
      <c r="A26" s="4">
        <v>34</v>
      </c>
      <c r="B26" s="3">
        <v>124</v>
      </c>
      <c r="C26" s="3">
        <f t="shared" si="0"/>
        <v>3</v>
      </c>
      <c r="D26" s="3">
        <f t="shared" si="1"/>
        <v>3</v>
      </c>
      <c r="E26" s="3">
        <f t="shared" si="3"/>
        <v>8.5</v>
      </c>
      <c r="F26" s="3">
        <f t="shared" si="2"/>
        <v>0.47712125471966244</v>
      </c>
      <c r="G26" s="5">
        <f t="shared" si="4"/>
        <v>0.9294189257142927</v>
      </c>
    </row>
    <row r="27" spans="1:7" ht="12.75">
      <c r="A27" s="4">
        <v>35</v>
      </c>
      <c r="B27" s="3">
        <v>127</v>
      </c>
      <c r="C27" s="3">
        <f t="shared" si="0"/>
        <v>3</v>
      </c>
      <c r="D27" s="3">
        <f t="shared" si="1"/>
        <v>3</v>
      </c>
      <c r="E27" s="3">
        <f t="shared" si="3"/>
        <v>3</v>
      </c>
      <c r="F27" s="3">
        <f t="shared" si="2"/>
        <v>0.47712125471966244</v>
      </c>
      <c r="G27" s="5">
        <f t="shared" si="4"/>
        <v>0.47712125471966244</v>
      </c>
    </row>
    <row r="28" spans="1:7" ht="12.75">
      <c r="A28" s="4">
        <v>36</v>
      </c>
      <c r="B28" s="3">
        <v>130</v>
      </c>
      <c r="C28" s="3">
        <f t="shared" si="0"/>
        <v>6</v>
      </c>
      <c r="D28" s="3">
        <f t="shared" si="1"/>
        <v>3</v>
      </c>
      <c r="E28" s="3">
        <f t="shared" si="3"/>
        <v>3</v>
      </c>
      <c r="F28" s="3">
        <f t="shared" si="2"/>
        <v>0.47712125471966244</v>
      </c>
      <c r="G28" s="5">
        <f t="shared" si="4"/>
        <v>0.47712125471966244</v>
      </c>
    </row>
    <row r="29" spans="1:7" ht="12.75">
      <c r="A29" s="4">
        <v>38</v>
      </c>
      <c r="B29" s="3">
        <v>136</v>
      </c>
      <c r="C29" s="3">
        <f t="shared" si="0"/>
        <v>6</v>
      </c>
      <c r="D29" s="3">
        <f t="shared" si="1"/>
        <v>3</v>
      </c>
      <c r="E29" s="3">
        <f t="shared" si="3"/>
        <v>3</v>
      </c>
      <c r="F29" s="3">
        <f t="shared" si="2"/>
        <v>0.47712125471966244</v>
      </c>
      <c r="G29" s="5">
        <f t="shared" si="4"/>
        <v>0.47712125471966244</v>
      </c>
    </row>
    <row r="30" spans="1:7" ht="12.75">
      <c r="A30" s="4">
        <v>40</v>
      </c>
      <c r="B30" s="3">
        <v>142</v>
      </c>
      <c r="C30" s="3">
        <f t="shared" si="0"/>
        <v>5</v>
      </c>
      <c r="D30" s="3">
        <f t="shared" si="1"/>
        <v>2.5</v>
      </c>
      <c r="E30" s="3">
        <f t="shared" si="3"/>
        <v>2.75</v>
      </c>
      <c r="F30" s="3">
        <f t="shared" si="2"/>
        <v>0.3979400086720376</v>
      </c>
      <c r="G30" s="5">
        <f t="shared" si="4"/>
        <v>0.43933269383026263</v>
      </c>
    </row>
    <row r="31" spans="1:7" ht="12.75">
      <c r="A31" s="4">
        <v>42</v>
      </c>
      <c r="B31" s="3">
        <v>147</v>
      </c>
      <c r="C31" s="3">
        <f t="shared" si="0"/>
        <v>6.5</v>
      </c>
      <c r="D31" s="3">
        <f t="shared" si="1"/>
        <v>3.25</v>
      </c>
      <c r="E31" s="3">
        <f t="shared" si="3"/>
        <v>2.875</v>
      </c>
      <c r="F31" s="3">
        <f t="shared" si="2"/>
        <v>0.5118833609788743</v>
      </c>
      <c r="G31" s="5">
        <f t="shared" si="4"/>
        <v>0.4586378490256493</v>
      </c>
    </row>
    <row r="32" spans="1:7" ht="13.5" thickBot="1">
      <c r="A32" s="6">
        <v>44</v>
      </c>
      <c r="B32" s="7">
        <v>153.5</v>
      </c>
      <c r="C32" s="7">
        <f t="shared" si="0"/>
        <v>6.5</v>
      </c>
      <c r="D32" s="7">
        <f t="shared" si="1"/>
        <v>3.25</v>
      </c>
      <c r="E32" s="7">
        <f t="shared" si="3"/>
        <v>3.25</v>
      </c>
      <c r="F32" s="7">
        <f t="shared" si="2"/>
        <v>0.5118833609788743</v>
      </c>
      <c r="G32" s="8">
        <f t="shared" si="4"/>
        <v>0.5118833609788743</v>
      </c>
    </row>
    <row r="33" spans="1:2" ht="12.75">
      <c r="A33">
        <v>46</v>
      </c>
      <c r="B33">
        <v>160</v>
      </c>
    </row>
    <row r="35" ht="12.75">
      <c r="A35" t="s">
        <v>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FDS-2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Storm</dc:creator>
  <cp:keywords/>
  <dc:description/>
  <cp:lastModifiedBy>Roman</cp:lastModifiedBy>
  <cp:lastPrinted>2003-09-26T05:30:57Z</cp:lastPrinted>
  <dcterms:created xsi:type="dcterms:W3CDTF">2003-09-25T14:14:11Z</dcterms:created>
  <dcterms:modified xsi:type="dcterms:W3CDTF">2005-09-11T16:01:40Z</dcterms:modified>
  <cp:category/>
  <cp:version/>
  <cp:contentType/>
  <cp:contentStatus/>
</cp:coreProperties>
</file>