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<sst xmlns="http://schemas.openxmlformats.org/spreadsheetml/2006/main" count="9" uniqueCount="9">
  <si>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</t>
  </si>
  <si>
    <t>V, мкл</t>
  </si>
  <si>
    <r>
      <t>n</t>
    </r>
    <r>
      <rPr>
        <sz val="10"/>
        <rFont val="Arial Cyr"/>
        <family val="0"/>
      </rPr>
      <t>, мкмоль</t>
    </r>
  </si>
  <si>
    <t>h, мм</t>
  </si>
  <si>
    <r>
      <t>S</t>
    </r>
    <r>
      <rPr>
        <vertAlign val="subscript"/>
        <sz val="10"/>
        <rFont val="Arial CYR"/>
        <family val="2"/>
      </rPr>
      <t>пика</t>
    </r>
    <r>
      <rPr>
        <sz val="10"/>
        <rFont val="Arial CYR"/>
        <family val="2"/>
      </rPr>
      <t>, мм</t>
    </r>
    <r>
      <rPr>
        <vertAlign val="superscript"/>
        <sz val="10"/>
        <rFont val="Arial CYR"/>
        <family val="2"/>
      </rPr>
      <t>2</t>
    </r>
  </si>
  <si>
    <r>
      <t>S</t>
    </r>
    <r>
      <rPr>
        <vertAlign val="subscript"/>
        <sz val="10"/>
        <rFont val="Arial CYR"/>
        <family val="2"/>
      </rPr>
      <t>адс</t>
    </r>
    <r>
      <rPr>
        <sz val="10"/>
        <rFont val="Arial CYR"/>
        <family val="2"/>
      </rPr>
      <t>, мм</t>
    </r>
    <r>
      <rPr>
        <vertAlign val="superscript"/>
        <sz val="10"/>
        <rFont val="Arial CYR"/>
        <family val="2"/>
      </rPr>
      <t>2</t>
    </r>
  </si>
  <si>
    <t>a, мкмоль/г</t>
  </si>
  <si>
    <r>
      <t>c, моль/м</t>
    </r>
    <r>
      <rPr>
        <vertAlign val="superscript"/>
        <sz val="10"/>
        <rFont val="Arial CYR"/>
        <family val="2"/>
      </rPr>
      <t>3</t>
    </r>
  </si>
  <si>
    <t>P, 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</si>
</sst>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E+00"/>
  </numFmts>
  <fonts count="15">
    <font>
      <sz val="10"/>
      <name val="Arial Cyr"/>
      <family val="0"/>
    </font>
    <font>
      <sz val="10"/>
      <name val="Symbol"/>
      <family val="1"/>
    </font>
    <font>
      <vertAlign val="subscript"/>
      <sz val="10"/>
      <name val="Arial CYR"/>
      <family val="2"/>
    </font>
    <font>
      <sz val="10"/>
      <name val="Arial CYR"/>
      <family val="2"/>
    </font>
    <font>
      <vertAlign val="superscript"/>
      <sz val="10"/>
      <name val="Arial CYR"/>
      <family val="2"/>
    </font>
    <font>
      <sz val="11.5"/>
      <name val="Arial Cyr"/>
      <family val="0"/>
    </font>
    <font>
      <sz val="12"/>
      <name val="Arial Cyr"/>
      <family val="0"/>
    </font>
    <font>
      <sz val="10.75"/>
      <name val="Arial Cyr"/>
      <family val="0"/>
    </font>
    <font>
      <vertAlign val="subscript"/>
      <sz val="12"/>
      <name val="Arial Cyr"/>
      <family val="2"/>
    </font>
    <font>
      <vertAlign val="superscript"/>
      <sz val="12"/>
      <name val="Arial Cyr"/>
      <family val="2"/>
    </font>
    <font>
      <sz val="10"/>
      <color indexed="9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.5"/>
      <name val="Arial Cyr"/>
      <family val="0"/>
    </font>
    <font>
      <b/>
      <sz val="10.7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Аппроксимация по Генри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0.901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a = 7,3187</a:t>
                    </a:r>
                    <a:r>
                      <a:rPr lang="en-US" cap="none" sz="1200" b="0" i="0" u="none" baseline="-25000">
                        <a:latin typeface="Arial Cyr"/>
                        <a:ea typeface="Arial Cyr"/>
                        <a:cs typeface="Arial Cyr"/>
                      </a:rPr>
                      <a:t>*</a:t>
                    </a: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10</a:t>
                    </a:r>
                    <a:r>
                      <a:rPr lang="en-US" cap="none" sz="1200" b="0" i="0" u="none" baseline="30000">
                        <a:latin typeface="Arial Cyr"/>
                        <a:ea typeface="Arial Cyr"/>
                        <a:cs typeface="Arial Cyr"/>
                      </a:rPr>
                      <a:t>-3</a:t>
                    </a:r>
                    <a:r>
                      <a:rPr lang="en-US" cap="none" sz="1200" b="0" i="0" u="none" baseline="0">
                        <a:latin typeface="Arial Cyr"/>
                        <a:ea typeface="Arial Cyr"/>
                        <a:cs typeface="Arial Cyr"/>
                      </a:rPr>
                      <a:t>p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Лист1!$I$2:$I$6</c:f>
              <c:numCache/>
            </c:numRef>
          </c:xVal>
          <c:yVal>
            <c:numRef>
              <c:f>Лист1!$G$2:$G$6</c:f>
              <c:numCache/>
            </c:numRef>
          </c:yVal>
          <c:smooth val="0"/>
        </c:ser>
        <c:axId val="7000767"/>
        <c:axId val="63006904"/>
      </c:scatterChart>
      <c:valAx>
        <c:axId val="700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yr"/>
                    <a:ea typeface="Arial Cyr"/>
                    <a:cs typeface="Arial Cyr"/>
                  </a:rPr>
                  <a:t>p, Па</a:t>
                </a:r>
              </a:p>
            </c:rich>
          </c:tx>
          <c:layout>
            <c:manualLayout>
              <c:xMode val="factor"/>
              <c:yMode val="factor"/>
              <c:x val="0.040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06904"/>
        <c:crosses val="autoZero"/>
        <c:crossBetween val="midCat"/>
        <c:dispUnits/>
      </c:valAx>
      <c:valAx>
        <c:axId val="63006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yr"/>
                    <a:ea typeface="Arial Cyr"/>
                    <a:cs typeface="Arial Cyr"/>
                  </a:rPr>
                  <a:t>а, мкмоль/г</a:t>
                </a:r>
              </a:p>
            </c:rich>
          </c:tx>
          <c:layout>
            <c:manualLayout>
              <c:xMode val="factor"/>
              <c:yMode val="factor"/>
              <c:x val="0.040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007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Аппроксимация по Ленгмюру</a:t>
            </a:r>
          </a:p>
        </c:rich>
      </c:tx>
      <c:layout>
        <c:manualLayout>
          <c:xMode val="factor"/>
          <c:yMode val="factor"/>
          <c:x val="-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"/>
          <c:w val="0.903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Лист1!$B$29:$B$65</c:f>
              <c:numCache/>
            </c:numRef>
          </c:xVal>
          <c:yVal>
            <c:numRef>
              <c:f>Лист1!$C$29:$C$65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Лист1!$I$2:$I$6</c:f>
              <c:numCache/>
            </c:numRef>
          </c:xVal>
          <c:yVal>
            <c:numRef>
              <c:f>Лист1!$G$2:$G$6</c:f>
              <c:numCache/>
            </c:numRef>
          </c:yVal>
          <c:smooth val="0"/>
        </c:ser>
        <c:axId val="30191225"/>
        <c:axId val="3285570"/>
      </c:scatterChart>
      <c:valAx>
        <c:axId val="30191225"/>
        <c:scaling>
          <c:orientation val="minMax"/>
          <c:max val="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p, Па</a:t>
                </a:r>
              </a:p>
            </c:rich>
          </c:tx>
          <c:layout>
            <c:manualLayout>
              <c:xMode val="factor"/>
              <c:yMode val="factor"/>
              <c:x val="0.028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5570"/>
        <c:crosses val="autoZero"/>
        <c:crossBetween val="midCat"/>
        <c:dispUnits/>
      </c:valAx>
      <c:valAx>
        <c:axId val="3285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а, мкмоль/г</a:t>
                </a:r>
              </a:p>
            </c:rich>
          </c:tx>
          <c:layout>
            <c:manualLayout>
              <c:xMode val="factor"/>
              <c:yMode val="factor"/>
              <c:x val="0.037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912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0.7815</cdr:x>
      <cdr:y>0.6165</cdr:y>
    </cdr:to>
    <cdr:sp>
      <cdr:nvSpPr>
        <cdr:cNvPr id="1" name="TextBox 2"/>
        <cdr:cNvSpPr txBox="1">
          <a:spLocks noChangeArrowheads="1"/>
        </cdr:cNvSpPr>
      </cdr:nvSpPr>
      <cdr:spPr>
        <a:xfrm>
          <a:off x="3181350" y="1533525"/>
          <a:ext cx="1762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 Cyr"/>
              <a:ea typeface="Arial Cyr"/>
              <a:cs typeface="Arial Cyr"/>
            </a:rPr>
            <a:t>а = 177,66 р/(17763+р)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561975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1162050"/>
        <a:ext cx="6343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152400</xdr:rowOff>
    </xdr:from>
    <xdr:to>
      <xdr:col>9</xdr:col>
      <xdr:colOff>552450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0" y="4391025"/>
        <a:ext cx="63341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F47" sqref="F47"/>
    </sheetView>
  </sheetViews>
  <sheetFormatPr defaultColWidth="9.00390625" defaultRowHeight="12.75"/>
  <cols>
    <col min="1" max="1" width="5.625" style="1" customWidth="1"/>
    <col min="2" max="2" width="6.50390625" style="1" bestFit="1" customWidth="1"/>
    <col min="3" max="3" width="9.125" style="1" customWidth="1"/>
    <col min="4" max="4" width="6.75390625" style="1" customWidth="1"/>
    <col min="5" max="6" width="9.125" style="1" customWidth="1"/>
    <col min="7" max="7" width="10.625" style="1" bestFit="1" customWidth="1"/>
    <col min="8" max="8" width="9.875" style="1" bestFit="1" customWidth="1"/>
    <col min="9" max="16384" width="9.125" style="1" customWidth="1"/>
  </cols>
  <sheetData>
    <row r="1" spans="1:9" ht="1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2">
        <v>1</v>
      </c>
      <c r="B2" s="2">
        <v>1</v>
      </c>
      <c r="C2" s="4">
        <f>B2*0.879/78*1000</f>
        <v>11.26923076923077</v>
      </c>
      <c r="D2" s="5">
        <v>21.8</v>
      </c>
      <c r="E2" s="2">
        <v>228</v>
      </c>
      <c r="F2" s="2">
        <v>944</v>
      </c>
      <c r="G2" s="4">
        <f>C2*F2/3.5/E2</f>
        <v>13.331019857335649</v>
      </c>
      <c r="H2" s="6">
        <f>C2*0.2*D2/0.52/E2</f>
        <v>0.41442177930032187</v>
      </c>
      <c r="I2" s="5">
        <f>H2*8.314*(273.15+76.8)</f>
        <v>1205.7536604523514</v>
      </c>
    </row>
    <row r="3" spans="1:9" ht="12.75">
      <c r="A3" s="2">
        <v>2</v>
      </c>
      <c r="B3" s="2">
        <v>2</v>
      </c>
      <c r="C3" s="4">
        <f>B3*0.879/78*1000</f>
        <v>22.53846153846154</v>
      </c>
      <c r="D3" s="5">
        <v>58.3</v>
      </c>
      <c r="E3" s="2">
        <v>475</v>
      </c>
      <c r="F3" s="2">
        <v>1794</v>
      </c>
      <c r="G3" s="4">
        <f>C3*F3/3.5/E3</f>
        <v>24.3212030075188</v>
      </c>
      <c r="H3" s="6">
        <f>C3*0.2*D3/0.52/E3</f>
        <v>1.0639613827468082</v>
      </c>
      <c r="I3" s="5">
        <f>H3*8.314*(273.15+76.8)</f>
        <v>3095.5789389081297</v>
      </c>
    </row>
    <row r="4" spans="1:9" ht="12.75">
      <c r="A4" s="2">
        <v>3</v>
      </c>
      <c r="B4" s="2">
        <v>4</v>
      </c>
      <c r="C4" s="4">
        <f>B4*0.879/78*1000</f>
        <v>45.07692307692308</v>
      </c>
      <c r="D4" s="5">
        <v>93.9</v>
      </c>
      <c r="E4" s="2">
        <v>1138</v>
      </c>
      <c r="F4" s="2">
        <v>3058</v>
      </c>
      <c r="G4" s="4">
        <f>C4*F4/3.5/E4</f>
        <v>34.60839336410514</v>
      </c>
      <c r="H4" s="6">
        <f>C4*0.2*D4/0.52/E4</f>
        <v>1.4305539667848715</v>
      </c>
      <c r="I4" s="5">
        <f>H4*8.314*(273.15+76.8)</f>
        <v>4162.174306663305</v>
      </c>
    </row>
    <row r="5" spans="1:9" ht="12.75">
      <c r="A5" s="2">
        <v>4</v>
      </c>
      <c r="B5" s="2">
        <v>6</v>
      </c>
      <c r="C5" s="4">
        <f>B5*0.879/78*1000</f>
        <v>67.61538461538461</v>
      </c>
      <c r="D5" s="5">
        <v>151.5</v>
      </c>
      <c r="E5" s="2">
        <v>1785</v>
      </c>
      <c r="F5" s="2">
        <v>4337</v>
      </c>
      <c r="G5" s="4">
        <f>C5*F5/3.5/E5</f>
        <v>46.9384430695355</v>
      </c>
      <c r="H5" s="6">
        <f>C5*0.2*D5/0.52/E5</f>
        <v>2.2072249017950374</v>
      </c>
      <c r="I5" s="5">
        <f>H5*8.314*(273.15+76.8)</f>
        <v>6421.886198341704</v>
      </c>
    </row>
    <row r="6" spans="1:9" ht="12.75">
      <c r="A6" s="2">
        <v>5</v>
      </c>
      <c r="B6" s="2">
        <v>8</v>
      </c>
      <c r="C6" s="4">
        <f>B6*0.879/78*1000</f>
        <v>90.15384615384616</v>
      </c>
      <c r="D6" s="5">
        <v>183</v>
      </c>
      <c r="E6" s="2">
        <v>2282</v>
      </c>
      <c r="F6" s="2">
        <v>4945</v>
      </c>
      <c r="G6" s="4">
        <f>C6*F6/3.5/E6</f>
        <v>55.817048858240796</v>
      </c>
      <c r="H6" s="6">
        <f>C6*0.2*D6/0.52/E6</f>
        <v>2.7806502134015116</v>
      </c>
      <c r="I6" s="5">
        <f>H6*8.314*(273.15+76.8)</f>
        <v>8090.2581396833475</v>
      </c>
    </row>
    <row r="29" spans="2:3" ht="12.75">
      <c r="B29" s="1">
        <v>0</v>
      </c>
      <c r="C29" s="1">
        <f>177.658*B29/(17762.6+B29)</f>
        <v>0</v>
      </c>
    </row>
    <row r="30" spans="2:3" ht="12.75">
      <c r="B30" s="1">
        <v>250</v>
      </c>
      <c r="C30" s="1">
        <f aca="true" t="shared" si="0" ref="C30:C65">177.658*B30/(17762.6+B30)</f>
        <v>2.4657461998823047</v>
      </c>
    </row>
    <row r="31" spans="2:3" ht="12.75">
      <c r="B31" s="1">
        <v>500</v>
      </c>
      <c r="C31" s="1">
        <f t="shared" si="0"/>
        <v>4.863984317676564</v>
      </c>
    </row>
    <row r="32" spans="2:3" ht="12.75">
      <c r="B32" s="1">
        <v>750</v>
      </c>
      <c r="C32" s="1">
        <f t="shared" si="0"/>
        <v>7.197449304797814</v>
      </c>
    </row>
    <row r="33" spans="2:3" ht="12.75">
      <c r="B33" s="1">
        <v>1000</v>
      </c>
      <c r="C33" s="1">
        <f t="shared" si="0"/>
        <v>9.46873034654046</v>
      </c>
    </row>
    <row r="34" spans="2:3" ht="12.75">
      <c r="B34" s="1">
        <v>1250</v>
      </c>
      <c r="C34" s="1">
        <f t="shared" si="0"/>
        <v>11.680280445599234</v>
      </c>
    </row>
    <row r="35" spans="2:3" ht="12.75">
      <c r="B35" s="1">
        <v>1500</v>
      </c>
      <c r="C35" s="1">
        <f t="shared" si="0"/>
        <v>13.83442525931079</v>
      </c>
    </row>
    <row r="36" spans="2:3" ht="12.75">
      <c r="B36" s="1">
        <v>1750</v>
      </c>
      <c r="C36" s="1">
        <f t="shared" si="0"/>
        <v>15.933371257546407</v>
      </c>
    </row>
    <row r="37" spans="2:3" ht="12.75">
      <c r="B37" s="1">
        <v>2000</v>
      </c>
      <c r="C37" s="1">
        <f t="shared" si="0"/>
        <v>17.979213261412973</v>
      </c>
    </row>
    <row r="38" spans="2:3" ht="12.75">
      <c r="B38" s="1">
        <v>2250</v>
      </c>
      <c r="C38" s="1">
        <f t="shared" si="0"/>
        <v>19.973941416907348</v>
      </c>
    </row>
    <row r="39" spans="2:3" ht="12.75">
      <c r="B39" s="1">
        <v>2500</v>
      </c>
      <c r="C39" s="1">
        <f t="shared" si="0"/>
        <v>21.919447652324973</v>
      </c>
    </row>
    <row r="40" spans="2:3" ht="12.75">
      <c r="B40" s="1">
        <v>2750</v>
      </c>
      <c r="C40" s="1">
        <f t="shared" si="0"/>
        <v>23.81753166346538</v>
      </c>
    </row>
    <row r="41" spans="2:3" ht="12.75">
      <c r="B41" s="1">
        <v>3000</v>
      </c>
      <c r="C41" s="1">
        <f t="shared" si="0"/>
        <v>25.669906466434842</v>
      </c>
    </row>
    <row r="42" spans="2:3" ht="12.75">
      <c r="B42" s="1">
        <v>3250</v>
      </c>
      <c r="C42" s="1">
        <f t="shared" si="0"/>
        <v>27.478203554058044</v>
      </c>
    </row>
    <row r="43" spans="2:3" ht="12.75">
      <c r="B43" s="1">
        <v>3500</v>
      </c>
      <c r="C43" s="1">
        <f t="shared" si="0"/>
        <v>29.24397768852351</v>
      </c>
    </row>
    <row r="44" spans="2:3" ht="12.75">
      <c r="B44" s="7">
        <v>3750</v>
      </c>
      <c r="C44" s="7">
        <f t="shared" si="0"/>
        <v>30.968711359854225</v>
      </c>
    </row>
    <row r="45" spans="2:3" ht="12.75">
      <c r="B45" s="7">
        <v>4000</v>
      </c>
      <c r="C45" s="7">
        <f t="shared" si="0"/>
        <v>32.653818937075535</v>
      </c>
    </row>
    <row r="46" spans="2:3" ht="12.75">
      <c r="B46" s="7">
        <v>4250</v>
      </c>
      <c r="C46" s="7">
        <f t="shared" si="0"/>
        <v>34.30065053651091</v>
      </c>
    </row>
    <row r="47" spans="2:3" ht="12.75">
      <c r="B47" s="7">
        <v>4500</v>
      </c>
      <c r="C47" s="7">
        <f t="shared" si="0"/>
        <v>35.9104956294413</v>
      </c>
    </row>
    <row r="48" spans="2:3" ht="12.75">
      <c r="B48" s="7">
        <v>4750</v>
      </c>
      <c r="C48" s="7">
        <f t="shared" si="0"/>
        <v>37.48458640938852</v>
      </c>
    </row>
    <row r="49" spans="2:3" ht="12.75">
      <c r="B49" s="7">
        <v>5000</v>
      </c>
      <c r="C49" s="7">
        <f t="shared" si="0"/>
        <v>39.024100937502745</v>
      </c>
    </row>
    <row r="50" spans="2:3" ht="12.75">
      <c r="B50" s="7">
        <v>5250</v>
      </c>
      <c r="C50" s="7">
        <f t="shared" si="0"/>
        <v>40.53016608292848</v>
      </c>
    </row>
    <row r="51" spans="2:3" ht="12.75">
      <c r="B51" s="7">
        <v>5500</v>
      </c>
      <c r="C51" s="7">
        <f t="shared" si="0"/>
        <v>42.00386027357217</v>
      </c>
    </row>
    <row r="52" spans="2:3" ht="12.75">
      <c r="B52" s="7">
        <v>5750</v>
      </c>
      <c r="C52" s="7">
        <f t="shared" si="0"/>
        <v>43.446216071383</v>
      </c>
    </row>
    <row r="53" spans="2:3" ht="12.75">
      <c r="B53" s="7">
        <v>6000</v>
      </c>
      <c r="C53" s="7">
        <f t="shared" si="0"/>
        <v>44.85822258507066</v>
      </c>
    </row>
    <row r="54" spans="2:3" ht="12.75">
      <c r="B54" s="7">
        <v>6250</v>
      </c>
      <c r="C54" s="7">
        <f t="shared" si="0"/>
        <v>46.24082773210731</v>
      </c>
    </row>
    <row r="55" spans="2:3" ht="12.75">
      <c r="B55" s="7">
        <v>6500</v>
      </c>
      <c r="C55" s="7">
        <f t="shared" si="0"/>
        <v>47.59494036088466</v>
      </c>
    </row>
    <row r="56" spans="2:3" ht="12.75">
      <c r="B56" s="7">
        <v>6750</v>
      </c>
      <c r="C56" s="7">
        <f t="shared" si="0"/>
        <v>48.92143224300972</v>
      </c>
    </row>
    <row r="57" spans="2:3" ht="12.75">
      <c r="B57" s="7">
        <v>7000</v>
      </c>
      <c r="C57" s="7">
        <f t="shared" si="0"/>
        <v>50.221139944916935</v>
      </c>
    </row>
    <row r="58" spans="2:3" ht="12.75">
      <c r="B58" s="7">
        <v>7250</v>
      </c>
      <c r="C58" s="7">
        <f t="shared" si="0"/>
        <v>51.49486658724003</v>
      </c>
    </row>
    <row r="59" spans="2:3" ht="12.75">
      <c r="B59" s="7">
        <v>7500</v>
      </c>
      <c r="C59" s="7">
        <f t="shared" si="0"/>
        <v>52.74338349971895</v>
      </c>
    </row>
    <row r="60" spans="2:3" ht="12.75">
      <c r="B60" s="7">
        <v>7750</v>
      </c>
      <c r="C60" s="7">
        <f t="shared" si="0"/>
        <v>53.96743177880734</v>
      </c>
    </row>
    <row r="61" spans="2:3" ht="12.75">
      <c r="B61" s="7">
        <v>8000</v>
      </c>
      <c r="C61" s="7">
        <f t="shared" si="0"/>
        <v>55.16772375458999</v>
      </c>
    </row>
    <row r="62" spans="2:3" ht="12.75">
      <c r="B62" s="7">
        <v>8250</v>
      </c>
      <c r="C62" s="7">
        <f t="shared" si="0"/>
        <v>56.344944373111495</v>
      </c>
    </row>
    <row r="63" spans="2:3" ht="12.75">
      <c r="B63" s="7">
        <v>8500</v>
      </c>
      <c r="C63" s="7">
        <f t="shared" si="0"/>
        <v>57.4997524997525</v>
      </c>
    </row>
    <row r="64" spans="2:3" ht="12.75">
      <c r="B64" s="7">
        <v>8750</v>
      </c>
      <c r="C64" s="7">
        <f t="shared" si="0"/>
        <v>58.63278214886507</v>
      </c>
    </row>
    <row r="65" spans="2:3" ht="12.75">
      <c r="B65" s="7">
        <v>9000</v>
      </c>
      <c r="C65" s="7">
        <f t="shared" si="0"/>
        <v>59.744643644488946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Координационная химия 269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gamess</dc:creator>
  <cp:keywords/>
  <dc:description>Изотерма Лэнгмюра</dc:description>
  <cp:lastModifiedBy>*</cp:lastModifiedBy>
  <cp:lastPrinted>2002-05-20T04:58:43Z</cp:lastPrinted>
  <dcterms:created xsi:type="dcterms:W3CDTF">2002-03-27T15:48:42Z</dcterms:created>
  <dcterms:modified xsi:type="dcterms:W3CDTF">2002-05-20T05:04:26Z</dcterms:modified>
  <cp:category/>
  <cp:version/>
  <cp:contentType/>
  <cp:contentStatus/>
</cp:coreProperties>
</file>