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920" windowHeight="9348" activeTab="0"/>
  </bookViews>
  <sheets>
    <sheet name="Распределительная диаграмма" sheetId="1" r:id="rId1"/>
    <sheet name="Конц-логарифмическая диаграмма" sheetId="2" r:id="rId2"/>
    <sheet name="Данные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<sst xmlns="http://schemas.openxmlformats.org/spreadsheetml/2006/main" count="12" uniqueCount="12">
  <si>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pH</t>
  </si>
  <si>
    <t>Молярная доля, %</t>
  </si>
  <si>
    <t>lgC (при конц. 0,1 М)</t>
  </si>
  <si>
    <r>
      <t>[H</t>
    </r>
    <r>
      <rPr>
        <vertAlign val="superscript"/>
        <sz val="10"/>
        <rFont val="Times New Roman CE"/>
        <family val="1"/>
      </rPr>
      <t>+</t>
    </r>
    <r>
      <rPr>
        <sz val="10"/>
        <rFont val="Times New Roman CE"/>
        <family val="1"/>
      </rPr>
      <t>], моль/л</t>
    </r>
  </si>
  <si>
    <r>
      <t>K</t>
    </r>
    <r>
      <rPr>
        <vertAlign val="subscript"/>
        <sz val="10"/>
        <rFont val="Times New Roman CE"/>
        <family val="1"/>
      </rPr>
      <t>a1</t>
    </r>
  </si>
  <si>
    <r>
      <t>K</t>
    </r>
    <r>
      <rPr>
        <vertAlign val="subscript"/>
        <sz val="10"/>
        <rFont val="Times New Roman CE"/>
        <family val="1"/>
      </rPr>
      <t>a2</t>
    </r>
  </si>
  <si>
    <r>
      <t>H</t>
    </r>
    <r>
      <rPr>
        <vertAlign val="subscript"/>
        <sz val="10"/>
        <rFont val="Times New Roman CE"/>
        <family val="1"/>
      </rPr>
      <t>2</t>
    </r>
    <r>
      <rPr>
        <sz val="10"/>
        <rFont val="Times New Roman CE"/>
        <family val="1"/>
      </rPr>
      <t>TeO</t>
    </r>
    <r>
      <rPr>
        <vertAlign val="subscript"/>
        <sz val="10"/>
        <rFont val="Times New Roman CE"/>
        <family val="1"/>
      </rPr>
      <t>3</t>
    </r>
  </si>
  <si>
    <r>
      <t>HTeO</t>
    </r>
    <r>
      <rPr>
        <vertAlign val="subscript"/>
        <sz val="10"/>
        <rFont val="Times New Roman CE"/>
        <family val="1"/>
      </rPr>
      <t>3</t>
    </r>
    <r>
      <rPr>
        <vertAlign val="superscript"/>
        <sz val="10"/>
        <rFont val="Times New Roman CE"/>
        <family val="1"/>
      </rPr>
      <t>-</t>
    </r>
  </si>
  <si>
    <r>
      <t>TeO</t>
    </r>
    <r>
      <rPr>
        <vertAlign val="subscript"/>
        <sz val="10"/>
        <rFont val="Times New Roman CE"/>
        <family val="1"/>
      </rPr>
      <t>3</t>
    </r>
    <r>
      <rPr>
        <vertAlign val="superscript"/>
        <sz val="10"/>
        <rFont val="Times New Roman CE"/>
        <family val="1"/>
      </rPr>
      <t>2-</t>
    </r>
  </si>
  <si>
    <r>
      <t>lg[H</t>
    </r>
    <r>
      <rPr>
        <vertAlign val="subscript"/>
        <sz val="10"/>
        <rFont val="Times New Roman CE"/>
        <family val="1"/>
      </rPr>
      <t>2</t>
    </r>
    <r>
      <rPr>
        <sz val="10"/>
        <rFont val="Times New Roman CE"/>
        <family val="1"/>
      </rPr>
      <t>TeO</t>
    </r>
    <r>
      <rPr>
        <vertAlign val="subscript"/>
        <sz val="10"/>
        <rFont val="Times New Roman CE"/>
        <family val="1"/>
      </rPr>
      <t>3</t>
    </r>
    <r>
      <rPr>
        <sz val="10"/>
        <rFont val="Times New Roman CE"/>
        <family val="1"/>
      </rPr>
      <t>]</t>
    </r>
  </si>
  <si>
    <r>
      <t>lg[HTeO</t>
    </r>
    <r>
      <rPr>
        <vertAlign val="subscript"/>
        <sz val="10"/>
        <rFont val="Times New Roman CE"/>
        <family val="1"/>
      </rPr>
      <t>3</t>
    </r>
    <r>
      <rPr>
        <vertAlign val="superscript"/>
        <sz val="10"/>
        <rFont val="Times New Roman CE"/>
        <family val="1"/>
      </rPr>
      <t>-</t>
    </r>
    <r>
      <rPr>
        <sz val="10"/>
        <rFont val="Times New Roman CE"/>
        <family val="1"/>
      </rPr>
      <t>]</t>
    </r>
  </si>
  <si>
    <r>
      <t>lg[TeO</t>
    </r>
    <r>
      <rPr>
        <vertAlign val="subscript"/>
        <sz val="10"/>
        <rFont val="Times New Roman CE"/>
        <family val="1"/>
      </rPr>
      <t>3</t>
    </r>
    <r>
      <rPr>
        <vertAlign val="superscript"/>
        <sz val="10"/>
        <rFont val="Times New Roman CE"/>
        <family val="1"/>
      </rPr>
      <t>2-</t>
    </r>
    <r>
      <rPr>
        <sz val="10"/>
        <rFont val="Times New Roman CE"/>
        <family val="1"/>
      </rPr>
      <t>]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</si>
</sst>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4"/>
      <name val="Times New Roman CE"/>
      <family val="1"/>
    </font>
    <font>
      <sz val="14"/>
      <color indexed="8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 CE"/>
      <family val="1"/>
    </font>
    <font>
      <vertAlign val="subscript"/>
      <sz val="10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1" fontId="5" fillId="0" borderId="6" xfId="0" applyNumberFormat="1" applyFont="1" applyBorder="1" applyAlignment="1">
      <alignment horizontal="center"/>
    </xf>
    <xf numFmtId="11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1" fontId="5" fillId="0" borderId="3" xfId="0" applyNumberFormat="1" applyFont="1" applyBorder="1" applyAlignment="1">
      <alignment horizontal="center"/>
    </xf>
    <xf numFmtId="11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1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Распределительная диаграмма для раствора теллуристой кислоты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345"/>
          <c:w val="0.73575"/>
          <c:h val="0.8025"/>
        </c:manualLayout>
      </c:layout>
      <c:scatterChart>
        <c:scatterStyle val="smooth"/>
        <c:varyColors val="0"/>
        <c:ser>
          <c:idx val="1"/>
          <c:order val="0"/>
          <c:tx>
            <c:strRef>
              <c:f>Данные!$D$2:$D$3</c:f>
              <c:strCache>
                <c:ptCount val="1"/>
                <c:pt idx="0">
                  <c:v>Молярная доля, % H2TeO3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Данные!$B$4:$B$33</c:f>
              <c:numCache>
                <c:ptCount val="30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</c:numCache>
            </c:numRef>
          </c:xVal>
          <c:yVal>
            <c:numRef>
              <c:f>Данные!$D$4:$D$33</c:f>
              <c:numCache>
                <c:ptCount val="30"/>
                <c:pt idx="0">
                  <c:v>99.91469134050027</c:v>
                </c:pt>
                <c:pt idx="1">
                  <c:v>99.73072703216624</c:v>
                </c:pt>
                <c:pt idx="2">
                  <c:v>99.15341326780465</c:v>
                </c:pt>
                <c:pt idx="3">
                  <c:v>97.37098298615095</c:v>
                </c:pt>
                <c:pt idx="4">
                  <c:v>92.13349943303587</c:v>
                </c:pt>
                <c:pt idx="5">
                  <c:v>78.74012734826623</c:v>
                </c:pt>
                <c:pt idx="6">
                  <c:v>53.94267472834423</c:v>
                </c:pt>
                <c:pt idx="7">
                  <c:v>27.026672028037684</c:v>
                </c:pt>
                <c:pt idx="8">
                  <c:v>10.483679566873496</c:v>
                </c:pt>
                <c:pt idx="9">
                  <c:v>3.5708087810472895</c:v>
                </c:pt>
                <c:pt idx="10">
                  <c:v>1.1570043731757078</c:v>
                </c:pt>
                <c:pt idx="11">
                  <c:v>0.3683431189821943</c:v>
                </c:pt>
                <c:pt idx="12">
                  <c:v>0.11632303334839801</c:v>
                </c:pt>
                <c:pt idx="13">
                  <c:v>0.03636892638929298</c:v>
                </c:pt>
                <c:pt idx="14">
                  <c:v>0.011080148642233067</c:v>
                </c:pt>
                <c:pt idx="15">
                  <c:v>0.0031386334390006584</c:v>
                </c:pt>
                <c:pt idx="16">
                  <c:v>0.000746366147594281</c:v>
                </c:pt>
                <c:pt idx="17">
                  <c:v>0.00013227495730825756</c:v>
                </c:pt>
                <c:pt idx="18">
                  <c:v>1.750143871551867E-05</c:v>
                </c:pt>
                <c:pt idx="19">
                  <c:v>1.9493177007930274E-06</c:v>
                </c:pt>
                <c:pt idx="20">
                  <c:v>2.0220886874349599E-07</c:v>
                </c:pt>
                <c:pt idx="21">
                  <c:v>2.0462451397490804E-08</c:v>
                </c:pt>
                <c:pt idx="22">
                  <c:v>2.0540046503377585E-09</c:v>
                </c:pt>
                <c:pt idx="23">
                  <c:v>2.0564706850061562E-10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Данные!$E$2:$E$3</c:f>
              <c:strCache>
                <c:ptCount val="1"/>
                <c:pt idx="0">
                  <c:v>Молярная доля, % HTeO3-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Данные!$B$4:$B$33</c:f>
              <c:numCache>
                <c:ptCount val="30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</c:numCache>
            </c:numRef>
          </c:xVal>
          <c:yVal>
            <c:numRef>
              <c:f>Данные!$E$4:$E$33</c:f>
              <c:numCache>
                <c:ptCount val="30"/>
                <c:pt idx="0">
                  <c:v>0.08530865901414443</c:v>
                </c:pt>
                <c:pt idx="1">
                  <c:v>0.2692729629868489</c:v>
                </c:pt>
                <c:pt idx="2">
                  <c:v>0.8465866840067983</c:v>
                </c:pt>
                <c:pt idx="3">
                  <c:v>2.629016540626075</c:v>
                </c:pt>
                <c:pt idx="4">
                  <c:v>7.866496089276087</c:v>
                </c:pt>
                <c:pt idx="5">
                  <c:v>21.259834384031883</c:v>
                </c:pt>
                <c:pt idx="6">
                  <c:v>46.057063110256586</c:v>
                </c:pt>
                <c:pt idx="7">
                  <c:v>72.97201447570176</c:v>
                </c:pt>
                <c:pt idx="8">
                  <c:v>89.51122536485701</c:v>
                </c:pt>
                <c:pt idx="9">
                  <c:v>96.41183708827683</c:v>
                </c:pt>
                <c:pt idx="10">
                  <c:v>98.78676521428797</c:v>
                </c:pt>
                <c:pt idx="11">
                  <c:v>99.45264212519245</c:v>
                </c:pt>
                <c:pt idx="12">
                  <c:v>99.3183470245784</c:v>
                </c:pt>
                <c:pt idx="13">
                  <c:v>98.19610125109108</c:v>
                </c:pt>
                <c:pt idx="14">
                  <c:v>94.60396761123248</c:v>
                </c:pt>
                <c:pt idx="15">
                  <c:v>84.74310285301779</c:v>
                </c:pt>
                <c:pt idx="16">
                  <c:v>63.725858860770124</c:v>
                </c:pt>
                <c:pt idx="17">
                  <c:v>35.714238473229535</c:v>
                </c:pt>
                <c:pt idx="18">
                  <c:v>14.942990341140487</c:v>
                </c:pt>
                <c:pt idx="19">
                  <c:v>5.263157792141174</c:v>
                </c:pt>
                <c:pt idx="20">
                  <c:v>1.7264895884517917</c:v>
                </c:pt>
                <c:pt idx="21">
                  <c:v>0.5524861877322517</c:v>
                </c:pt>
                <c:pt idx="22">
                  <c:v>0.17537399153041702</c:v>
                </c:pt>
                <c:pt idx="23">
                  <c:v>0.05552470849516622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Данные!$F$2:$F$3</c:f>
              <c:strCache>
                <c:ptCount val="1"/>
                <c:pt idx="0">
                  <c:v>Молярная доля, % TeO32-</c:v>
                </c:pt>
              </c:strCache>
            </c:strRef>
          </c:tx>
          <c:spPr>
            <a:ln w="38100">
              <a:solidFill>
                <a:srgbClr val="96969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Данные!$B$5:$B$33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</c:numCache>
            </c:numRef>
          </c:xVal>
          <c:yVal>
            <c:numRef>
              <c:f>Данные!$F$5:$F$33</c:f>
              <c:numCache>
                <c:ptCount val="29"/>
                <c:pt idx="0">
                  <c:v>4.846913333763279E-09</c:v>
                </c:pt>
                <c:pt idx="1">
                  <c:v>4.8188558848153056E-08</c:v>
                </c:pt>
                <c:pt idx="2">
                  <c:v>4.7322297731269354E-07</c:v>
                </c:pt>
                <c:pt idx="3">
                  <c:v>4.4776880724455455E-06</c:v>
                </c:pt>
                <c:pt idx="4">
                  <c:v>3.826770189125739E-05</c:v>
                </c:pt>
                <c:pt idx="5">
                  <c:v>0.00026216139917975345</c:v>
                </c:pt>
                <c:pt idx="6">
                  <c:v>0.0013134962605626315</c:v>
                </c:pt>
                <c:pt idx="7">
                  <c:v>0.005095068269500523</c:v>
                </c:pt>
                <c:pt idx="8">
                  <c:v>0.017354130675889826</c:v>
                </c:pt>
                <c:pt idx="9">
                  <c:v>0.05623041253633956</c:v>
                </c:pt>
                <c:pt idx="10">
                  <c:v>0.17901475582534637</c:v>
                </c:pt>
                <c:pt idx="11">
                  <c:v>0.5653299420732153</c:v>
                </c:pt>
                <c:pt idx="12">
                  <c:v>1.7675298225196392</c:v>
                </c:pt>
                <c:pt idx="13">
                  <c:v>5.3849522401252905</c:v>
                </c:pt>
                <c:pt idx="14">
                  <c:v>15.253758513543204</c:v>
                </c:pt>
                <c:pt idx="15">
                  <c:v>36.27339477308228</c:v>
                </c:pt>
                <c:pt idx="16">
                  <c:v>64.28562925181316</c:v>
                </c:pt>
                <c:pt idx="17">
                  <c:v>85.05699215742081</c:v>
                </c:pt>
                <c:pt idx="18">
                  <c:v>94.73684025854112</c:v>
                </c:pt>
                <c:pt idx="19">
                  <c:v>98.27351020933935</c:v>
                </c:pt>
                <c:pt idx="20">
                  <c:v>99.44751379180529</c:v>
                </c:pt>
                <c:pt idx="21">
                  <c:v>99.82462600641558</c:v>
                </c:pt>
                <c:pt idx="22">
                  <c:v>99.9444752912992</c:v>
                </c:pt>
              </c:numCache>
            </c:numRef>
          </c:yVal>
          <c:smooth val="1"/>
        </c:ser>
        <c:axId val="34728843"/>
        <c:axId val="44124132"/>
      </c:scatterChart>
      <c:valAx>
        <c:axId val="34728843"/>
        <c:scaling>
          <c:orientation val="minMax"/>
          <c:max val="11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24132"/>
        <c:crosses val="autoZero"/>
        <c:crossBetween val="midCat"/>
        <c:dispUnits/>
        <c:majorUnit val="0.5"/>
      </c:valAx>
      <c:valAx>
        <c:axId val="4412413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Alpha, 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47288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4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Концентрационно-логарифмическая диаграмма для 0,1 М раствора теллуровой кислоты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12"/>
          <c:w val="0.83175"/>
          <c:h val="0.82"/>
        </c:manualLayout>
      </c:layout>
      <c:scatterChart>
        <c:scatterStyle val="smooth"/>
        <c:varyColors val="0"/>
        <c:ser>
          <c:idx val="0"/>
          <c:order val="0"/>
          <c:tx>
            <c:strRef>
              <c:f>Данные!$I$3</c:f>
              <c:strCache>
                <c:ptCount val="1"/>
                <c:pt idx="0">
                  <c:v>lg[H2TeO3]</c:v>
                </c:pt>
              </c:strCache>
            </c:strRef>
          </c:tx>
          <c:spPr>
            <a:ln w="254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Данные!$B$4:$B$33</c:f>
              <c:numCache>
                <c:ptCount val="30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</c:numCache>
            </c:numRef>
          </c:xVal>
          <c:yVal>
            <c:numRef>
              <c:f>Данные!$I$4:$I$33</c:f>
              <c:numCache>
                <c:ptCount val="30"/>
                <c:pt idx="0">
                  <c:v>-1.000370648921094</c:v>
                </c:pt>
                <c:pt idx="1">
                  <c:v>-1.0011710149624506</c:v>
                </c:pt>
                <c:pt idx="2">
                  <c:v>-1.00369233100121</c:v>
                </c:pt>
                <c:pt idx="3">
                  <c:v>-1.0115704456524595</c:v>
                </c:pt>
                <c:pt idx="4">
                  <c:v>-1.0355824330639642</c:v>
                </c:pt>
                <c:pt idx="5">
                  <c:v>-1.1038038871505063</c:v>
                </c:pt>
                <c:pt idx="6">
                  <c:v>-1.2680675230117748</c:v>
                </c:pt>
                <c:pt idx="7">
                  <c:v>-1.5682074285462388</c:v>
                </c:pt>
                <c:pt idx="8">
                  <c:v>-1.979486261711071</c:v>
                </c:pt>
                <c:pt idx="9">
                  <c:v>-2.447233405914617</c:v>
                </c:pt>
                <c:pt idx="10">
                  <c:v>-2.9366649995249237</c:v>
                </c:pt>
                <c:pt idx="11">
                  <c:v>-3.4337474387885343</c:v>
                </c:pt>
                <c:pt idx="12">
                  <c:v>-3.9343342812675823</c:v>
                </c:pt>
                <c:pt idx="13">
                  <c:v>-4.439269519129169</c:v>
                </c:pt>
                <c:pt idx="14">
                  <c:v>-4.9554544134281135</c:v>
                </c:pt>
                <c:pt idx="15">
                  <c:v>-5.503259402590862</c:v>
                </c:pt>
                <c:pt idx="16">
                  <c:v>-6.127048066804979</c:v>
                </c:pt>
                <c:pt idx="17">
                  <c:v>-6.8785223699644265</c:v>
                </c:pt>
                <c:pt idx="18">
                  <c:v>-7.7569262484263914</c:v>
                </c:pt>
                <c:pt idx="19">
                  <c:v>-8.710117373577596</c:v>
                </c:pt>
                <c:pt idx="20">
                  <c:v>-9.694199800466604</c:v>
                </c:pt>
                <c:pt idx="21">
                  <c:v>-10.689042339117039</c:v>
                </c:pt>
                <c:pt idx="22">
                  <c:v>-11.68739857747986</c:v>
                </c:pt>
                <c:pt idx="23">
                  <c:v>-12.686877476979413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Данные!$J$3</c:f>
              <c:strCache>
                <c:ptCount val="1"/>
                <c:pt idx="0">
                  <c:v>lg[HTeO3-]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Данные!$B$4:$B$33</c:f>
              <c:numCache>
                <c:ptCount val="30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</c:numCache>
            </c:numRef>
          </c:xVal>
          <c:yVal>
            <c:numRef>
              <c:f>Данные!$J$4:$J$33</c:f>
              <c:numCache>
                <c:ptCount val="30"/>
                <c:pt idx="0">
                  <c:v>-4.069006884762107</c:v>
                </c:pt>
                <c:pt idx="1">
                  <c:v>-3.5698072508034633</c:v>
                </c:pt>
                <c:pt idx="2">
                  <c:v>-3.0723285668422227</c:v>
                </c:pt>
                <c:pt idx="3">
                  <c:v>-2.5802066814934723</c:v>
                </c:pt>
                <c:pt idx="4">
                  <c:v>-2.104218668904977</c:v>
                </c:pt>
                <c:pt idx="5">
                  <c:v>-1.672440122991519</c:v>
                </c:pt>
                <c:pt idx="6">
                  <c:v>-1.336703758852787</c:v>
                </c:pt>
                <c:pt idx="7">
                  <c:v>-1.1368436643872515</c:v>
                </c:pt>
                <c:pt idx="8">
                  <c:v>-1.0481224975520833</c:v>
                </c:pt>
                <c:pt idx="9">
                  <c:v>-1.0158696417556297</c:v>
                </c:pt>
                <c:pt idx="10">
                  <c:v>-1.0053012353659359</c:v>
                </c:pt>
                <c:pt idx="11">
                  <c:v>-1.0023836746295471</c:v>
                </c:pt>
                <c:pt idx="12">
                  <c:v>-1.0029705171085948</c:v>
                </c:pt>
                <c:pt idx="13">
                  <c:v>-1.0079057549701815</c:v>
                </c:pt>
                <c:pt idx="14">
                  <c:v>-1.024090649269125</c:v>
                </c:pt>
                <c:pt idx="15">
                  <c:v>-1.0718956384318747</c:v>
                </c:pt>
                <c:pt idx="16">
                  <c:v>-1.1956843026459896</c:v>
                </c:pt>
                <c:pt idx="17">
                  <c:v>-1.4471586058054395</c:v>
                </c:pt>
                <c:pt idx="18">
                  <c:v>-1.8255624842674043</c:v>
                </c:pt>
                <c:pt idx="19">
                  <c:v>-2.278753609418608</c:v>
                </c:pt>
                <c:pt idx="20">
                  <c:v>-2.7628360363076165</c:v>
                </c:pt>
                <c:pt idx="21">
                  <c:v>-3.2576785749580517</c:v>
                </c:pt>
                <c:pt idx="22">
                  <c:v>-3.756034813320871</c:v>
                </c:pt>
                <c:pt idx="23">
                  <c:v>-4.255513712820426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Данные!$K$3</c:f>
              <c:strCache>
                <c:ptCount val="1"/>
                <c:pt idx="0">
                  <c:v>lg[TeO32-]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Данные!$B$4:$B$33</c:f>
              <c:numCache>
                <c:ptCount val="30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</c:numCache>
            </c:numRef>
          </c:xVal>
          <c:yVal>
            <c:numRef>
              <c:f>Данные!$K$4:$K$33</c:f>
              <c:numCache>
                <c:ptCount val="30"/>
                <c:pt idx="0">
                  <c:v>-12.3137343796588</c:v>
                </c:pt>
                <c:pt idx="1">
                  <c:v>-11.314534745700158</c:v>
                </c:pt>
                <c:pt idx="2">
                  <c:v>-10.317056061738917</c:v>
                </c:pt>
                <c:pt idx="3">
                  <c:v>-9.324934176390165</c:v>
                </c:pt>
                <c:pt idx="4">
                  <c:v>-8.34894616380167</c:v>
                </c:pt>
                <c:pt idx="5">
                  <c:v>-7.417167617888213</c:v>
                </c:pt>
                <c:pt idx="6">
                  <c:v>-6.58143125374948</c:v>
                </c:pt>
                <c:pt idx="7">
                  <c:v>-5.881571159283945</c:v>
                </c:pt>
                <c:pt idx="8">
                  <c:v>-5.292849992448777</c:v>
                </c:pt>
                <c:pt idx="9">
                  <c:v>-4.760597136652324</c:v>
                </c:pt>
                <c:pt idx="10">
                  <c:v>-4.250028730262629</c:v>
                </c:pt>
                <c:pt idx="11">
                  <c:v>-3.7471111695262413</c:v>
                </c:pt>
                <c:pt idx="12">
                  <c:v>-3.2476980120052885</c:v>
                </c:pt>
                <c:pt idx="13">
                  <c:v>-2.7526332498668755</c:v>
                </c:pt>
                <c:pt idx="14">
                  <c:v>-2.2688181441658184</c:v>
                </c:pt>
                <c:pt idx="15">
                  <c:v>-1.8166231333285687</c:v>
                </c:pt>
                <c:pt idx="16">
                  <c:v>-1.4404117975426822</c:v>
                </c:pt>
                <c:pt idx="17">
                  <c:v>-1.1918861007021335</c:v>
                </c:pt>
                <c:pt idx="18">
                  <c:v>-1.070289979164098</c:v>
                </c:pt>
                <c:pt idx="19">
                  <c:v>-1.0234811043153023</c:v>
                </c:pt>
                <c:pt idx="20">
                  <c:v>-1.0075635312043096</c:v>
                </c:pt>
                <c:pt idx="21">
                  <c:v>-1.0024060698547457</c:v>
                </c:pt>
                <c:pt idx="22">
                  <c:v>-1.000762308217564</c:v>
                </c:pt>
                <c:pt idx="23">
                  <c:v>-1.0002412077171203</c:v>
                </c:pt>
              </c:numCache>
            </c:numRef>
          </c:yVal>
          <c:smooth val="1"/>
        </c:ser>
        <c:axId val="61572869"/>
        <c:axId val="17284910"/>
      </c:scatterChart>
      <c:valAx>
        <c:axId val="61572869"/>
        <c:scaling>
          <c:orientation val="minMax"/>
          <c:max val="11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622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84910"/>
        <c:crosses val="autoZero"/>
        <c:crossBetween val="midCat"/>
        <c:dispUnits/>
        <c:majorUnit val="0.5"/>
      </c:valAx>
      <c:valAx>
        <c:axId val="17284910"/>
        <c:scaling>
          <c:orientation val="minMax"/>
          <c:max val="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lgC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728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133975"/>
    <xdr:graphicFrame>
      <xdr:nvGraphicFramePr>
        <xdr:cNvPr id="1" name="Chart 1"/>
        <xdr:cNvGraphicFramePr/>
      </xdr:nvGraphicFramePr>
      <xdr:xfrm>
        <a:off x="0" y="0"/>
        <a:ext cx="87439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133975"/>
    <xdr:graphicFrame>
      <xdr:nvGraphicFramePr>
        <xdr:cNvPr id="1" name="Shape 1025"/>
        <xdr:cNvGraphicFramePr/>
      </xdr:nvGraphicFramePr>
      <xdr:xfrm>
        <a:off x="0" y="0"/>
        <a:ext cx="87439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A1">
      <selection activeCell="I9" sqref="I9"/>
    </sheetView>
  </sheetViews>
  <sheetFormatPr defaultColWidth="9.00390625" defaultRowHeight="12.75"/>
  <cols>
    <col min="1" max="1" width="8.875" style="1" customWidth="1"/>
    <col min="2" max="2" width="8.875" style="12" customWidth="1"/>
    <col min="3" max="3" width="10.625" style="12" customWidth="1"/>
    <col min="4" max="5" width="8.875" style="12" customWidth="1"/>
    <col min="6" max="6" width="9.50390625" style="12" customWidth="1"/>
    <col min="7" max="8" width="9.125" style="12" hidden="1" customWidth="1"/>
    <col min="9" max="9" width="9.50390625" style="12" customWidth="1"/>
    <col min="10" max="10" width="9.00390625" style="12" customWidth="1"/>
    <col min="11" max="14" width="8.875" style="12" customWidth="1"/>
    <col min="15" max="16384" width="8.875" style="1" customWidth="1"/>
  </cols>
  <sheetData>
    <row r="1" ht="13.5" thickBot="1"/>
    <row r="2" spans="2:14" ht="15">
      <c r="B2" s="18" t="s">
        <v>0</v>
      </c>
      <c r="C2" s="20" t="s">
        <v>3</v>
      </c>
      <c r="D2" s="22" t="s">
        <v>1</v>
      </c>
      <c r="E2" s="22"/>
      <c r="F2" s="23"/>
      <c r="I2" s="24" t="s">
        <v>2</v>
      </c>
      <c r="J2" s="22"/>
      <c r="K2" s="23"/>
      <c r="M2" s="3" t="s">
        <v>4</v>
      </c>
      <c r="N2" s="2" t="s">
        <v>5</v>
      </c>
    </row>
    <row r="3" spans="2:14" ht="17.25" thickBot="1">
      <c r="B3" s="19"/>
      <c r="C3" s="21"/>
      <c r="D3" s="4" t="s">
        <v>6</v>
      </c>
      <c r="E3" s="4" t="s">
        <v>7</v>
      </c>
      <c r="F3" s="5" t="s">
        <v>8</v>
      </c>
      <c r="I3" s="9" t="s">
        <v>9</v>
      </c>
      <c r="J3" s="4" t="s">
        <v>10</v>
      </c>
      <c r="K3" s="6" t="s">
        <v>11</v>
      </c>
      <c r="M3" s="7">
        <v>0.0027</v>
      </c>
      <c r="N3" s="8">
        <v>1.8E-08</v>
      </c>
    </row>
    <row r="4" spans="2:11" ht="12.75">
      <c r="B4" s="9">
        <v>-0.5</v>
      </c>
      <c r="C4" s="10">
        <f aca="true" t="shared" si="0" ref="C4:C27">10^(-B4)</f>
        <v>3.1622776601683795</v>
      </c>
      <c r="D4" s="10">
        <f>C4*C4/(C4*C4+$M$3*C4+$M$3*$N$3)*100</f>
        <v>99.91469134050027</v>
      </c>
      <c r="E4" s="10">
        <f>$M$3*C4/(C4*C4+$M$3*C4+$M$3*$N$3)*100</f>
        <v>0.08530865901414443</v>
      </c>
      <c r="F4" s="11">
        <f>$M$3*$N$3/(C4*C4+$M$3*C4+$M$3*$N$3)*100</f>
        <v>4.855853999148313E-10</v>
      </c>
      <c r="I4" s="9">
        <f>LOG(0.1*D4/100)</f>
        <v>-1.000370648921094</v>
      </c>
      <c r="J4" s="4">
        <f>LOG(0.1*E4/100)</f>
        <v>-4.069006884762107</v>
      </c>
      <c r="K4" s="6">
        <f>LOG(0.1*F4/100)</f>
        <v>-12.3137343796588</v>
      </c>
    </row>
    <row r="5" spans="2:11" ht="12.75">
      <c r="B5" s="9">
        <v>0</v>
      </c>
      <c r="C5" s="10">
        <f t="shared" si="0"/>
        <v>1</v>
      </c>
      <c r="D5" s="10">
        <f aca="true" t="shared" si="1" ref="D5:D27">C5*C5/(C5*C5+$M$3*C5+$M$3*$N$3)*100</f>
        <v>99.73072703216624</v>
      </c>
      <c r="E5" s="10">
        <f aca="true" t="shared" si="2" ref="E5:E27">$M$3*C5/(C5*C5+$M$3*C5+$M$3*$N$3)*100</f>
        <v>0.2692729629868489</v>
      </c>
      <c r="F5" s="11">
        <f aca="true" t="shared" si="3" ref="F5:F27">$M$3*$N$3/(C5*C5+$M$3*C5+$M$3*$N$3)*100</f>
        <v>4.846913333763279E-09</v>
      </c>
      <c r="I5" s="9">
        <f aca="true" t="shared" si="4" ref="I5:I27">LOG(0.1*D5/100)</f>
        <v>-1.0011710149624506</v>
      </c>
      <c r="J5" s="4">
        <f aca="true" t="shared" si="5" ref="J5:J27">LOG(0.1*E5/100)</f>
        <v>-3.5698072508034633</v>
      </c>
      <c r="K5" s="6">
        <f aca="true" t="shared" si="6" ref="K5:K27">LOG(0.1*F5/100)</f>
        <v>-11.314534745700158</v>
      </c>
    </row>
    <row r="6" spans="2:11" ht="12.75">
      <c r="B6" s="9">
        <v>0.5</v>
      </c>
      <c r="C6" s="10">
        <f t="shared" si="0"/>
        <v>0.31622776601683794</v>
      </c>
      <c r="D6" s="10">
        <f t="shared" si="1"/>
        <v>99.15341326780465</v>
      </c>
      <c r="E6" s="10">
        <f t="shared" si="2"/>
        <v>0.8465866840067983</v>
      </c>
      <c r="F6" s="11">
        <f t="shared" si="3"/>
        <v>4.8188558848153056E-08</v>
      </c>
      <c r="I6" s="9">
        <f t="shared" si="4"/>
        <v>-1.00369233100121</v>
      </c>
      <c r="J6" s="4">
        <f t="shared" si="5"/>
        <v>-3.0723285668422227</v>
      </c>
      <c r="K6" s="6">
        <f t="shared" si="6"/>
        <v>-10.317056061738917</v>
      </c>
    </row>
    <row r="7" spans="2:11" ht="12.75">
      <c r="B7" s="9">
        <v>1</v>
      </c>
      <c r="C7" s="10">
        <f t="shared" si="0"/>
        <v>0.1</v>
      </c>
      <c r="D7" s="10">
        <f t="shared" si="1"/>
        <v>97.37098298615095</v>
      </c>
      <c r="E7" s="10">
        <f t="shared" si="2"/>
        <v>2.629016540626075</v>
      </c>
      <c r="F7" s="11">
        <f t="shared" si="3"/>
        <v>4.7322297731269354E-07</v>
      </c>
      <c r="I7" s="9">
        <f t="shared" si="4"/>
        <v>-1.0115704456524595</v>
      </c>
      <c r="J7" s="4">
        <f t="shared" si="5"/>
        <v>-2.5802066814934723</v>
      </c>
      <c r="K7" s="6">
        <f t="shared" si="6"/>
        <v>-9.324934176390165</v>
      </c>
    </row>
    <row r="8" spans="2:11" ht="12.75">
      <c r="B8" s="9">
        <v>1.5</v>
      </c>
      <c r="C8" s="10">
        <f t="shared" si="0"/>
        <v>0.031622776601683784</v>
      </c>
      <c r="D8" s="10">
        <f t="shared" si="1"/>
        <v>92.13349943303587</v>
      </c>
      <c r="E8" s="10">
        <f t="shared" si="2"/>
        <v>7.866496089276087</v>
      </c>
      <c r="F8" s="11">
        <f t="shared" si="3"/>
        <v>4.4776880724455455E-06</v>
      </c>
      <c r="I8" s="9">
        <f t="shared" si="4"/>
        <v>-1.0355824330639642</v>
      </c>
      <c r="J8" s="4">
        <f t="shared" si="5"/>
        <v>-2.104218668904977</v>
      </c>
      <c r="K8" s="6">
        <f t="shared" si="6"/>
        <v>-8.34894616380167</v>
      </c>
    </row>
    <row r="9" spans="2:11" ht="12.75">
      <c r="B9" s="9">
        <v>2</v>
      </c>
      <c r="C9" s="10">
        <f t="shared" si="0"/>
        <v>0.01</v>
      </c>
      <c r="D9" s="10">
        <f t="shared" si="1"/>
        <v>78.74012734826623</v>
      </c>
      <c r="E9" s="10">
        <f t="shared" si="2"/>
        <v>21.259834384031883</v>
      </c>
      <c r="F9" s="11">
        <f t="shared" si="3"/>
        <v>3.826770189125739E-05</v>
      </c>
      <c r="I9" s="9">
        <f t="shared" si="4"/>
        <v>-1.1038038871505063</v>
      </c>
      <c r="J9" s="4">
        <f t="shared" si="5"/>
        <v>-1.672440122991519</v>
      </c>
      <c r="K9" s="6">
        <f t="shared" si="6"/>
        <v>-7.417167617888213</v>
      </c>
    </row>
    <row r="10" spans="2:11" ht="12.75">
      <c r="B10" s="9">
        <v>2.5</v>
      </c>
      <c r="C10" s="10">
        <f t="shared" si="0"/>
        <v>0.0031622776601683764</v>
      </c>
      <c r="D10" s="10">
        <f t="shared" si="1"/>
        <v>53.94267472834423</v>
      </c>
      <c r="E10" s="10">
        <f t="shared" si="2"/>
        <v>46.057063110256586</v>
      </c>
      <c r="F10" s="11">
        <f t="shared" si="3"/>
        <v>0.00026216139917975345</v>
      </c>
      <c r="I10" s="9">
        <f t="shared" si="4"/>
        <v>-1.2680675230117748</v>
      </c>
      <c r="J10" s="4">
        <f t="shared" si="5"/>
        <v>-1.336703758852787</v>
      </c>
      <c r="K10" s="6">
        <f t="shared" si="6"/>
        <v>-6.58143125374948</v>
      </c>
    </row>
    <row r="11" spans="2:11" ht="12.75">
      <c r="B11" s="9">
        <v>3</v>
      </c>
      <c r="C11" s="10">
        <f t="shared" si="0"/>
        <v>0.001</v>
      </c>
      <c r="D11" s="10">
        <f t="shared" si="1"/>
        <v>27.026672028037684</v>
      </c>
      <c r="E11" s="10">
        <f t="shared" si="2"/>
        <v>72.97201447570176</v>
      </c>
      <c r="F11" s="11">
        <f t="shared" si="3"/>
        <v>0.0013134962605626315</v>
      </c>
      <c r="I11" s="9">
        <f t="shared" si="4"/>
        <v>-1.5682074285462388</v>
      </c>
      <c r="J11" s="4">
        <f t="shared" si="5"/>
        <v>-1.1368436643872515</v>
      </c>
      <c r="K11" s="6">
        <f t="shared" si="6"/>
        <v>-5.881571159283945</v>
      </c>
    </row>
    <row r="12" spans="2:11" ht="12.75">
      <c r="B12" s="9">
        <v>3.5</v>
      </c>
      <c r="C12" s="10">
        <f t="shared" si="0"/>
        <v>0.00031622776601683783</v>
      </c>
      <c r="D12" s="10">
        <f t="shared" si="1"/>
        <v>10.483679566873496</v>
      </c>
      <c r="E12" s="10">
        <f t="shared" si="2"/>
        <v>89.51122536485701</v>
      </c>
      <c r="F12" s="11">
        <f t="shared" si="3"/>
        <v>0.005095068269500523</v>
      </c>
      <c r="I12" s="9">
        <f t="shared" si="4"/>
        <v>-1.979486261711071</v>
      </c>
      <c r="J12" s="4">
        <f t="shared" si="5"/>
        <v>-1.0481224975520833</v>
      </c>
      <c r="K12" s="6">
        <f t="shared" si="6"/>
        <v>-5.292849992448777</v>
      </c>
    </row>
    <row r="13" spans="2:11" ht="12.75">
      <c r="B13" s="9">
        <v>4</v>
      </c>
      <c r="C13" s="10">
        <f t="shared" si="0"/>
        <v>0.0001</v>
      </c>
      <c r="D13" s="10">
        <f t="shared" si="1"/>
        <v>3.5708087810472895</v>
      </c>
      <c r="E13" s="10">
        <f t="shared" si="2"/>
        <v>96.41183708827683</v>
      </c>
      <c r="F13" s="11">
        <f t="shared" si="3"/>
        <v>0.017354130675889826</v>
      </c>
      <c r="I13" s="9">
        <f t="shared" si="4"/>
        <v>-2.447233405914617</v>
      </c>
      <c r="J13" s="4">
        <f t="shared" si="5"/>
        <v>-1.0158696417556297</v>
      </c>
      <c r="K13" s="6">
        <f t="shared" si="6"/>
        <v>-4.760597136652324</v>
      </c>
    </row>
    <row r="14" spans="2:11" ht="12.75">
      <c r="B14" s="9">
        <v>4.5</v>
      </c>
      <c r="C14" s="10">
        <f t="shared" si="0"/>
        <v>3.162277660168375E-05</v>
      </c>
      <c r="D14" s="10">
        <f t="shared" si="1"/>
        <v>1.1570043731757078</v>
      </c>
      <c r="E14" s="10">
        <f t="shared" si="2"/>
        <v>98.78676521428797</v>
      </c>
      <c r="F14" s="11">
        <f t="shared" si="3"/>
        <v>0.05623041253633956</v>
      </c>
      <c r="I14" s="9">
        <f t="shared" si="4"/>
        <v>-2.9366649995249237</v>
      </c>
      <c r="J14" s="4">
        <f t="shared" si="5"/>
        <v>-1.0053012353659359</v>
      </c>
      <c r="K14" s="6">
        <f t="shared" si="6"/>
        <v>-4.250028730262629</v>
      </c>
    </row>
    <row r="15" spans="2:11" ht="12.75">
      <c r="B15" s="9">
        <v>5</v>
      </c>
      <c r="C15" s="10">
        <f t="shared" si="0"/>
        <v>1E-05</v>
      </c>
      <c r="D15" s="10">
        <f t="shared" si="1"/>
        <v>0.3683431189821943</v>
      </c>
      <c r="E15" s="10">
        <f t="shared" si="2"/>
        <v>99.45264212519245</v>
      </c>
      <c r="F15" s="11">
        <f t="shared" si="3"/>
        <v>0.17901475582534637</v>
      </c>
      <c r="I15" s="9">
        <f t="shared" si="4"/>
        <v>-3.4337474387885343</v>
      </c>
      <c r="J15" s="4">
        <f t="shared" si="5"/>
        <v>-1.0023836746295471</v>
      </c>
      <c r="K15" s="6">
        <f t="shared" si="6"/>
        <v>-3.7471111695262413</v>
      </c>
    </row>
    <row r="16" spans="2:11" ht="12.75">
      <c r="B16" s="9">
        <v>5.5</v>
      </c>
      <c r="C16" s="10">
        <f t="shared" si="0"/>
        <v>3.1622776601683767E-06</v>
      </c>
      <c r="D16" s="10">
        <f t="shared" si="1"/>
        <v>0.11632303334839801</v>
      </c>
      <c r="E16" s="10">
        <f t="shared" si="2"/>
        <v>99.3183470245784</v>
      </c>
      <c r="F16" s="11">
        <f t="shared" si="3"/>
        <v>0.5653299420732153</v>
      </c>
      <c r="I16" s="9">
        <f t="shared" si="4"/>
        <v>-3.9343342812675823</v>
      </c>
      <c r="J16" s="4">
        <f t="shared" si="5"/>
        <v>-1.0029705171085948</v>
      </c>
      <c r="K16" s="6">
        <f t="shared" si="6"/>
        <v>-3.2476980120052885</v>
      </c>
    </row>
    <row r="17" spans="2:11" ht="12.75">
      <c r="B17" s="9">
        <v>6</v>
      </c>
      <c r="C17" s="10">
        <f t="shared" si="0"/>
        <v>1E-06</v>
      </c>
      <c r="D17" s="10">
        <f t="shared" si="1"/>
        <v>0.03636892638929298</v>
      </c>
      <c r="E17" s="10">
        <f t="shared" si="2"/>
        <v>98.19610125109108</v>
      </c>
      <c r="F17" s="11">
        <f t="shared" si="3"/>
        <v>1.7675298225196392</v>
      </c>
      <c r="I17" s="9">
        <f t="shared" si="4"/>
        <v>-4.439269519129169</v>
      </c>
      <c r="J17" s="4">
        <f t="shared" si="5"/>
        <v>-1.0079057549701815</v>
      </c>
      <c r="K17" s="6">
        <f t="shared" si="6"/>
        <v>-2.7526332498668755</v>
      </c>
    </row>
    <row r="18" spans="2:11" ht="12.75">
      <c r="B18" s="9">
        <v>6.5</v>
      </c>
      <c r="C18" s="10">
        <f t="shared" si="0"/>
        <v>3.1622776601683734E-07</v>
      </c>
      <c r="D18" s="10">
        <f t="shared" si="1"/>
        <v>0.011080148642233067</v>
      </c>
      <c r="E18" s="10">
        <f t="shared" si="2"/>
        <v>94.60396761123248</v>
      </c>
      <c r="F18" s="11">
        <f t="shared" si="3"/>
        <v>5.3849522401252905</v>
      </c>
      <c r="I18" s="9">
        <f t="shared" si="4"/>
        <v>-4.9554544134281135</v>
      </c>
      <c r="J18" s="4">
        <f t="shared" si="5"/>
        <v>-1.024090649269125</v>
      </c>
      <c r="K18" s="6">
        <f t="shared" si="6"/>
        <v>-2.2688181441658184</v>
      </c>
    </row>
    <row r="19" spans="2:11" ht="12.75">
      <c r="B19" s="9">
        <v>7</v>
      </c>
      <c r="C19" s="10">
        <f t="shared" si="0"/>
        <v>1E-07</v>
      </c>
      <c r="D19" s="10">
        <f t="shared" si="1"/>
        <v>0.0031386334390006584</v>
      </c>
      <c r="E19" s="10">
        <f t="shared" si="2"/>
        <v>84.74310285301779</v>
      </c>
      <c r="F19" s="11">
        <f t="shared" si="3"/>
        <v>15.253758513543204</v>
      </c>
      <c r="I19" s="9">
        <f t="shared" si="4"/>
        <v>-5.503259402590862</v>
      </c>
      <c r="J19" s="4">
        <f t="shared" si="5"/>
        <v>-1.0718956384318747</v>
      </c>
      <c r="K19" s="6">
        <f t="shared" si="6"/>
        <v>-1.8166231333285687</v>
      </c>
    </row>
    <row r="20" spans="2:11" ht="12.75">
      <c r="B20" s="9">
        <v>7.5</v>
      </c>
      <c r="C20" s="10">
        <f t="shared" si="0"/>
        <v>3.16227766016837E-08</v>
      </c>
      <c r="D20" s="10">
        <f t="shared" si="1"/>
        <v>0.000746366147594281</v>
      </c>
      <c r="E20" s="10">
        <f t="shared" si="2"/>
        <v>63.725858860770124</v>
      </c>
      <c r="F20" s="11">
        <f t="shared" si="3"/>
        <v>36.27339477308228</v>
      </c>
      <c r="I20" s="9">
        <f t="shared" si="4"/>
        <v>-6.127048066804979</v>
      </c>
      <c r="J20" s="4">
        <f t="shared" si="5"/>
        <v>-1.1956843026459896</v>
      </c>
      <c r="K20" s="6">
        <f t="shared" si="6"/>
        <v>-1.4404117975426822</v>
      </c>
    </row>
    <row r="21" spans="2:11" ht="12.75">
      <c r="B21" s="9">
        <v>8</v>
      </c>
      <c r="C21" s="10">
        <f t="shared" si="0"/>
        <v>1E-08</v>
      </c>
      <c r="D21" s="10">
        <f t="shared" si="1"/>
        <v>0.00013227495730825756</v>
      </c>
      <c r="E21" s="10">
        <f t="shared" si="2"/>
        <v>35.714238473229535</v>
      </c>
      <c r="F21" s="11">
        <f t="shared" si="3"/>
        <v>64.28562925181316</v>
      </c>
      <c r="I21" s="9">
        <f t="shared" si="4"/>
        <v>-6.8785223699644265</v>
      </c>
      <c r="J21" s="4">
        <f t="shared" si="5"/>
        <v>-1.4471586058054395</v>
      </c>
      <c r="K21" s="6">
        <f t="shared" si="6"/>
        <v>-1.1918861007021335</v>
      </c>
    </row>
    <row r="22" spans="2:11" ht="12.75">
      <c r="B22" s="9">
        <v>8.5</v>
      </c>
      <c r="C22" s="10">
        <f t="shared" si="0"/>
        <v>3.162277660168378E-09</v>
      </c>
      <c r="D22" s="10">
        <f t="shared" si="1"/>
        <v>1.750143871551867E-05</v>
      </c>
      <c r="E22" s="10">
        <f t="shared" si="2"/>
        <v>14.942990341140487</v>
      </c>
      <c r="F22" s="11">
        <f t="shared" si="3"/>
        <v>85.05699215742081</v>
      </c>
      <c r="I22" s="9">
        <f t="shared" si="4"/>
        <v>-7.7569262484263914</v>
      </c>
      <c r="J22" s="4">
        <f t="shared" si="5"/>
        <v>-1.8255624842674043</v>
      </c>
      <c r="K22" s="6">
        <f t="shared" si="6"/>
        <v>-1.070289979164098</v>
      </c>
    </row>
    <row r="23" spans="2:11" ht="12.75">
      <c r="B23" s="9">
        <v>9</v>
      </c>
      <c r="C23" s="10">
        <f t="shared" si="0"/>
        <v>1E-09</v>
      </c>
      <c r="D23" s="10">
        <f t="shared" si="1"/>
        <v>1.9493177007930274E-06</v>
      </c>
      <c r="E23" s="10">
        <f t="shared" si="2"/>
        <v>5.263157792141174</v>
      </c>
      <c r="F23" s="11">
        <f t="shared" si="3"/>
        <v>94.73684025854112</v>
      </c>
      <c r="I23" s="9">
        <f t="shared" si="4"/>
        <v>-8.710117373577596</v>
      </c>
      <c r="J23" s="4">
        <f t="shared" si="5"/>
        <v>-2.278753609418608</v>
      </c>
      <c r="K23" s="6">
        <f t="shared" si="6"/>
        <v>-1.0234811043153023</v>
      </c>
    </row>
    <row r="24" spans="2:11" ht="12.75">
      <c r="B24" s="9">
        <v>9.5</v>
      </c>
      <c r="C24" s="10">
        <f t="shared" si="0"/>
        <v>3.1622776601683744E-10</v>
      </c>
      <c r="D24" s="10">
        <f t="shared" si="1"/>
        <v>2.0220886874349599E-07</v>
      </c>
      <c r="E24" s="10">
        <f t="shared" si="2"/>
        <v>1.7264895884517917</v>
      </c>
      <c r="F24" s="11">
        <f t="shared" si="3"/>
        <v>98.27351020933935</v>
      </c>
      <c r="I24" s="9">
        <f t="shared" si="4"/>
        <v>-9.694199800466604</v>
      </c>
      <c r="J24" s="4">
        <f t="shared" si="5"/>
        <v>-2.7628360363076165</v>
      </c>
      <c r="K24" s="6">
        <f t="shared" si="6"/>
        <v>-1.0075635312043096</v>
      </c>
    </row>
    <row r="25" spans="2:11" ht="12.75">
      <c r="B25" s="9">
        <v>10</v>
      </c>
      <c r="C25" s="10">
        <f t="shared" si="0"/>
        <v>1E-10</v>
      </c>
      <c r="D25" s="10">
        <f t="shared" si="1"/>
        <v>2.0462451397490804E-08</v>
      </c>
      <c r="E25" s="10">
        <f t="shared" si="2"/>
        <v>0.5524861877322517</v>
      </c>
      <c r="F25" s="11">
        <f t="shared" si="3"/>
        <v>99.44751379180529</v>
      </c>
      <c r="I25" s="9">
        <f t="shared" si="4"/>
        <v>-10.689042339117039</v>
      </c>
      <c r="J25" s="4">
        <f t="shared" si="5"/>
        <v>-3.2576785749580517</v>
      </c>
      <c r="K25" s="6">
        <f t="shared" si="6"/>
        <v>-1.0024060698547457</v>
      </c>
    </row>
    <row r="26" spans="2:11" ht="12.75">
      <c r="B26" s="9">
        <v>10.5</v>
      </c>
      <c r="C26" s="10">
        <f t="shared" si="0"/>
        <v>3.162277660168371E-11</v>
      </c>
      <c r="D26" s="10">
        <f t="shared" si="1"/>
        <v>2.0540046503377585E-09</v>
      </c>
      <c r="E26" s="10">
        <f t="shared" si="2"/>
        <v>0.17537399153041702</v>
      </c>
      <c r="F26" s="11">
        <f t="shared" si="3"/>
        <v>99.82462600641558</v>
      </c>
      <c r="I26" s="9">
        <f t="shared" si="4"/>
        <v>-11.68739857747986</v>
      </c>
      <c r="J26" s="4">
        <f t="shared" si="5"/>
        <v>-3.756034813320871</v>
      </c>
      <c r="K26" s="6">
        <f t="shared" si="6"/>
        <v>-1.000762308217564</v>
      </c>
    </row>
    <row r="27" spans="2:11" ht="13.5" thickBot="1">
      <c r="B27" s="13">
        <v>11</v>
      </c>
      <c r="C27" s="14">
        <f t="shared" si="0"/>
        <v>1E-11</v>
      </c>
      <c r="D27" s="14">
        <f t="shared" si="1"/>
        <v>2.0564706850061562E-10</v>
      </c>
      <c r="E27" s="14">
        <f t="shared" si="2"/>
        <v>0.05552470849516622</v>
      </c>
      <c r="F27" s="8">
        <f t="shared" si="3"/>
        <v>99.9444752912992</v>
      </c>
      <c r="I27" s="13">
        <f t="shared" si="4"/>
        <v>-12.686877476979413</v>
      </c>
      <c r="J27" s="17">
        <f t="shared" si="5"/>
        <v>-4.255513712820426</v>
      </c>
      <c r="K27" s="6">
        <f t="shared" si="6"/>
        <v>-1.0002412077171203</v>
      </c>
    </row>
    <row r="28" spans="2:11" ht="12.75">
      <c r="B28" s="15"/>
      <c r="C28" s="16"/>
      <c r="D28" s="16"/>
      <c r="E28" s="16"/>
      <c r="F28" s="16"/>
      <c r="G28" s="15"/>
      <c r="H28" s="15"/>
      <c r="I28" s="15"/>
      <c r="J28" s="15"/>
      <c r="K28" s="15"/>
    </row>
    <row r="29" spans="2:11" ht="12.75">
      <c r="B29" s="15"/>
      <c r="C29" s="16"/>
      <c r="D29" s="16"/>
      <c r="E29" s="16"/>
      <c r="F29" s="16"/>
      <c r="G29" s="15"/>
      <c r="H29" s="15"/>
      <c r="I29" s="15"/>
      <c r="J29" s="15"/>
      <c r="K29" s="15"/>
    </row>
    <row r="30" spans="2:11" ht="12.75">
      <c r="B30" s="15"/>
      <c r="C30" s="16"/>
      <c r="D30" s="16"/>
      <c r="E30" s="16"/>
      <c r="F30" s="16"/>
      <c r="G30" s="15"/>
      <c r="H30" s="15"/>
      <c r="I30" s="15"/>
      <c r="J30" s="15"/>
      <c r="K30" s="15"/>
    </row>
    <row r="31" spans="2:11" ht="12.75">
      <c r="B31" s="15"/>
      <c r="C31" s="16"/>
      <c r="D31" s="16"/>
      <c r="E31" s="16"/>
      <c r="F31" s="16"/>
      <c r="G31" s="15"/>
      <c r="H31" s="15"/>
      <c r="I31" s="15"/>
      <c r="J31" s="15"/>
      <c r="K31" s="15"/>
    </row>
    <row r="32" spans="2:11" ht="12.75">
      <c r="B32" s="15"/>
      <c r="C32" s="16"/>
      <c r="D32" s="16"/>
      <c r="E32" s="16"/>
      <c r="F32" s="16"/>
      <c r="G32" s="15"/>
      <c r="H32" s="15"/>
      <c r="I32" s="15"/>
      <c r="J32" s="15"/>
      <c r="K32" s="15"/>
    </row>
    <row r="33" spans="2:11" ht="12.75">
      <c r="B33" s="15"/>
      <c r="C33" s="16"/>
      <c r="D33" s="16"/>
      <c r="E33" s="16"/>
      <c r="F33" s="16"/>
      <c r="G33" s="15"/>
      <c r="H33" s="15"/>
      <c r="I33" s="15"/>
      <c r="J33" s="15"/>
      <c r="K33" s="15"/>
    </row>
    <row r="34" spans="2:11" ht="12.75">
      <c r="B34" s="15"/>
      <c r="C34" s="16"/>
      <c r="D34" s="16"/>
      <c r="E34" s="16"/>
      <c r="F34" s="16"/>
      <c r="G34" s="15"/>
      <c r="H34" s="15"/>
      <c r="I34" s="15"/>
      <c r="J34" s="15"/>
      <c r="K34" s="15"/>
    </row>
    <row r="35" spans="2:11" ht="12.75">
      <c r="B35" s="15"/>
      <c r="C35" s="16"/>
      <c r="D35" s="16"/>
      <c r="E35" s="16"/>
      <c r="F35" s="16"/>
      <c r="G35" s="15"/>
      <c r="H35" s="15"/>
      <c r="I35" s="15"/>
      <c r="J35" s="15"/>
      <c r="K35" s="15"/>
    </row>
    <row r="36" spans="2:11" ht="12.75">
      <c r="B36" s="15"/>
      <c r="C36" s="16"/>
      <c r="D36" s="16"/>
      <c r="E36" s="16"/>
      <c r="F36" s="16"/>
      <c r="G36" s="15"/>
      <c r="H36" s="15"/>
      <c r="I36" s="15"/>
      <c r="J36" s="15"/>
      <c r="K36" s="15"/>
    </row>
    <row r="37" spans="2:11" ht="12.75">
      <c r="B37" s="15"/>
      <c r="C37" s="16"/>
      <c r="D37" s="16"/>
      <c r="E37" s="16"/>
      <c r="F37" s="16"/>
      <c r="G37" s="15"/>
      <c r="H37" s="15"/>
      <c r="I37" s="15"/>
      <c r="J37" s="15"/>
      <c r="K37" s="15"/>
    </row>
    <row r="38" spans="2:11" ht="12.75">
      <c r="B38" s="15"/>
      <c r="C38" s="16"/>
      <c r="D38" s="16"/>
      <c r="E38" s="16"/>
      <c r="F38" s="16"/>
      <c r="G38" s="15"/>
      <c r="H38" s="15"/>
      <c r="I38" s="15"/>
      <c r="J38" s="15"/>
      <c r="K38" s="15"/>
    </row>
  </sheetData>
  <mergeCells count="4">
    <mergeCell ref="B2:B3"/>
    <mergeCell ref="C2:C3"/>
    <mergeCell ref="D2:F2"/>
    <mergeCell ref="I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MMA&amp;MSU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Roman K</cp:lastModifiedBy>
  <cp:lastPrinted>2002-09-15T16:04:22Z</cp:lastPrinted>
  <dcterms:created xsi:type="dcterms:W3CDTF">2002-09-15T12:06:06Z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