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<sst xmlns="http://schemas.openxmlformats.org/spreadsheetml/2006/main" count="17" uniqueCount="17">
  <si>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Am</t>
  </si>
  <si>
    <t>Egamma</t>
  </si>
  <si>
    <t>I</t>
  </si>
  <si>
    <t>k</t>
  </si>
  <si>
    <t>Cs</t>
  </si>
  <si>
    <t>Co1</t>
  </si>
  <si>
    <t>Co2</t>
  </si>
  <si>
    <t>T1/2</t>
  </si>
  <si>
    <t>lambda</t>
  </si>
  <si>
    <t>Aold</t>
  </si>
  <si>
    <t>Anew</t>
  </si>
  <si>
    <t>t1</t>
  </si>
  <si>
    <t>t2</t>
  </si>
  <si>
    <t>dt</t>
  </si>
  <si>
    <t>p</t>
  </si>
  <si>
    <t>I/p</t>
  </si>
  <si>
    <t>k'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</si>
</sst>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E+00"/>
  </numFmts>
  <fonts count="3">
    <font>
      <sz val="10"/>
      <name val="Arial Cyr"/>
      <family val="0"/>
    </font>
    <font>
      <sz val="11.25"/>
      <name val="Arial Cyr"/>
      <family val="0"/>
    </font>
    <font>
      <b/>
      <sz val="11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0.98175"/>
          <c:h val="0.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Лист1!$B$2:$B$5</c:f>
              <c:numCache>
                <c:ptCount val="4"/>
                <c:pt idx="0">
                  <c:v>59.3</c:v>
                </c:pt>
                <c:pt idx="1">
                  <c:v>661.6</c:v>
                </c:pt>
                <c:pt idx="2">
                  <c:v>1173</c:v>
                </c:pt>
                <c:pt idx="3">
                  <c:v>1332</c:v>
                </c:pt>
              </c:numCache>
            </c:numRef>
          </c:xVal>
          <c:yVal>
            <c:numRef>
              <c:f>Лист1!$J$2:$J$5</c:f>
              <c:numCache>
                <c:ptCount val="4"/>
                <c:pt idx="0">
                  <c:v>0.06138807517601949</c:v>
                </c:pt>
                <c:pt idx="1">
                  <c:v>0.024530896373473967</c:v>
                </c:pt>
                <c:pt idx="2">
                  <c:v>0.006985339779563703</c:v>
                </c:pt>
                <c:pt idx="3">
                  <c:v>0.006081354631620165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Лист1!$B$2:$B$5</c:f>
              <c:numCache>
                <c:ptCount val="4"/>
                <c:pt idx="0">
                  <c:v>59.3</c:v>
                </c:pt>
                <c:pt idx="1">
                  <c:v>661.6</c:v>
                </c:pt>
                <c:pt idx="2">
                  <c:v>1173</c:v>
                </c:pt>
                <c:pt idx="3">
                  <c:v>1332</c:v>
                </c:pt>
              </c:numCache>
            </c:numRef>
          </c:xVal>
          <c:yVal>
            <c:numRef>
              <c:f>Лист1!$K$2:$K$5</c:f>
              <c:numCache>
                <c:ptCount val="4"/>
                <c:pt idx="0">
                  <c:v>0.17195539264991455</c:v>
                </c:pt>
                <c:pt idx="1">
                  <c:v>0.028825965186220878</c:v>
                </c:pt>
                <c:pt idx="2">
                  <c:v>0.006985339779563703</c:v>
                </c:pt>
                <c:pt idx="3">
                  <c:v>0.006081354631620165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backward val="6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Лист1!$B$3:$B$5</c:f>
              <c:numCache>
                <c:ptCount val="3"/>
                <c:pt idx="0">
                  <c:v>661.6</c:v>
                </c:pt>
                <c:pt idx="1">
                  <c:v>1173</c:v>
                </c:pt>
                <c:pt idx="2">
                  <c:v>1332</c:v>
                </c:pt>
              </c:numCache>
            </c:numRef>
          </c:xVal>
          <c:yVal>
            <c:numRef>
              <c:f>Лист1!$K$3:$K$5</c:f>
              <c:numCache>
                <c:ptCount val="3"/>
                <c:pt idx="0">
                  <c:v>0.028825965186220878</c:v>
                </c:pt>
                <c:pt idx="1">
                  <c:v>0.006985339779563703</c:v>
                </c:pt>
                <c:pt idx="2">
                  <c:v>0.006081354631620165</c:v>
                </c:pt>
              </c:numCache>
            </c:numRef>
          </c:yVal>
          <c:smooth val="0"/>
        </c:ser>
        <c:axId val="7552922"/>
        <c:axId val="867435"/>
      </c:scatterChart>
      <c:val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E, кЭв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67435"/>
        <c:crosses val="autoZero"/>
        <c:crossBetween val="midCat"/>
        <c:dispUnits/>
      </c:val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75529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8</xdr:col>
      <xdr:colOff>600075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14300" y="66675"/>
        <a:ext cx="5972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2" sqref="J2"/>
    </sheetView>
  </sheetViews>
  <sheetFormatPr defaultColWidth="9.00390625" defaultRowHeight="12.75"/>
  <sheetData>
    <row r="1" spans="2:11" ht="12.75">
      <c r="B1" t="s">
        <v>1</v>
      </c>
      <c r="C1" t="s">
        <v>2</v>
      </c>
      <c r="D1" t="s">
        <v>9</v>
      </c>
      <c r="E1" t="s">
        <v>7</v>
      </c>
      <c r="F1" t="s">
        <v>8</v>
      </c>
      <c r="G1" t="s">
        <v>10</v>
      </c>
      <c r="H1" t="s">
        <v>14</v>
      </c>
      <c r="I1" t="s">
        <v>15</v>
      </c>
      <c r="J1" t="s">
        <v>3</v>
      </c>
      <c r="K1" t="s">
        <v>16</v>
      </c>
    </row>
    <row r="2" spans="1:11" ht="12.75">
      <c r="A2" t="s">
        <v>0</v>
      </c>
      <c r="B2">
        <v>59.3</v>
      </c>
      <c r="C2" s="1">
        <v>4410</v>
      </c>
      <c r="D2" s="1">
        <v>73000</v>
      </c>
      <c r="E2" s="2">
        <v>432</v>
      </c>
      <c r="F2" s="1">
        <f>LN(2)/E2</f>
        <v>0.0016045073624072809</v>
      </c>
      <c r="G2" s="1">
        <f>D2*EXP(-F2*$D$8)</f>
        <v>71838.05628951718</v>
      </c>
      <c r="H2" s="4">
        <v>0.357</v>
      </c>
      <c r="I2" s="1">
        <f>C2/H2</f>
        <v>12352.94117647059</v>
      </c>
      <c r="J2" s="1">
        <f>C2/G2</f>
        <v>0.06138807517601949</v>
      </c>
      <c r="K2" s="1">
        <f>I2/G2</f>
        <v>0.17195539264991455</v>
      </c>
    </row>
    <row r="3" spans="1:11" ht="12.75">
      <c r="A3" t="s">
        <v>4</v>
      </c>
      <c r="B3">
        <v>661.6</v>
      </c>
      <c r="C3" s="1">
        <v>2730</v>
      </c>
      <c r="D3" s="1">
        <v>140000</v>
      </c>
      <c r="E3" s="2">
        <v>30.2</v>
      </c>
      <c r="F3" s="1">
        <f>LN(2)/E3</f>
        <v>0.02295189339602468</v>
      </c>
      <c r="G3" s="1">
        <f>D3*EXP(-F3*$D$8)</f>
        <v>111288.22846245582</v>
      </c>
      <c r="H3" s="4">
        <v>0.851</v>
      </c>
      <c r="I3" s="1">
        <f>C3/H3</f>
        <v>3207.990599294947</v>
      </c>
      <c r="J3" s="1">
        <f>C3/G3</f>
        <v>0.024530896373473967</v>
      </c>
      <c r="K3" s="1">
        <f>I3/G3</f>
        <v>0.028825965186220878</v>
      </c>
    </row>
    <row r="4" spans="1:11" ht="12.75">
      <c r="A4" t="s">
        <v>5</v>
      </c>
      <c r="B4">
        <v>1173</v>
      </c>
      <c r="C4" s="1">
        <v>170</v>
      </c>
      <c r="D4" s="1">
        <v>90000</v>
      </c>
      <c r="E4" s="2">
        <v>5.3</v>
      </c>
      <c r="F4" s="1">
        <f>LN(2)/E4</f>
        <v>0.1307824868981029</v>
      </c>
      <c r="G4" s="1">
        <f>D4*EXP(-F4*$D$8)</f>
        <v>24336.68301967954</v>
      </c>
      <c r="H4" s="4">
        <v>1</v>
      </c>
      <c r="I4" s="1">
        <f>C4/H4</f>
        <v>170</v>
      </c>
      <c r="J4" s="1">
        <f>C4/G4</f>
        <v>0.006985339779563703</v>
      </c>
      <c r="K4" s="1">
        <f>I4/G4</f>
        <v>0.006985339779563703</v>
      </c>
    </row>
    <row r="5" spans="1:11" ht="12.75">
      <c r="A5" t="s">
        <v>6</v>
      </c>
      <c r="B5">
        <v>1332</v>
      </c>
      <c r="C5" s="1">
        <v>148</v>
      </c>
      <c r="D5" s="1">
        <v>90000</v>
      </c>
      <c r="E5" s="2">
        <v>5.3</v>
      </c>
      <c r="F5" s="1">
        <f>LN(2)/E5</f>
        <v>0.1307824868981029</v>
      </c>
      <c r="G5" s="1">
        <f>D5*EXP(-F5*$D$8)</f>
        <v>24336.68301967954</v>
      </c>
      <c r="H5" s="4">
        <v>1</v>
      </c>
      <c r="I5" s="1">
        <f>C5/H5</f>
        <v>148</v>
      </c>
      <c r="J5" s="1">
        <f>C5/G5</f>
        <v>0.006081354631620165</v>
      </c>
      <c r="K5" s="1">
        <f>I5/G5</f>
        <v>0.006081354631620165</v>
      </c>
    </row>
    <row r="7" spans="2:4" ht="12.75">
      <c r="B7" t="s">
        <v>11</v>
      </c>
      <c r="C7" t="s">
        <v>12</v>
      </c>
      <c r="D7" t="s">
        <v>13</v>
      </c>
    </row>
    <row r="8" spans="2:4" ht="12.75">
      <c r="B8">
        <v>1992.75</v>
      </c>
      <c r="C8" s="1">
        <v>2002.75</v>
      </c>
      <c r="D8" s="3">
        <f>C8-B8</f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1" sqref="K1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F4" sqref="F4"/>
    </sheetView>
  </sheetViews>
  <sheetFormatPr defaultColWidth="9.00390625" defaultRowHeight="12.75"/>
  <sheetData>
    <row r="1" spans="1:4" ht="12.75">
      <c r="A1">
        <v>351.9</v>
      </c>
      <c r="B1">
        <v>0.369</v>
      </c>
      <c r="C1" s="5">
        <f>-0.00004*A1+0.052</f>
        <v>0.037924</v>
      </c>
      <c r="D1" s="5">
        <f>C1*B1</f>
        <v>0.013993956</v>
      </c>
    </row>
    <row r="2" spans="1:4" ht="12.75">
      <c r="A2">
        <v>609.3</v>
      </c>
      <c r="B2">
        <v>0.469</v>
      </c>
      <c r="C2" s="5">
        <f>-0.00004*A2+0.052</f>
        <v>0.027627999999999996</v>
      </c>
      <c r="D2" s="5">
        <f>C2*B2</f>
        <v>0.012957531999999997</v>
      </c>
    </row>
    <row r="3" spans="1:4" ht="12.75">
      <c r="A3">
        <v>238.6</v>
      </c>
      <c r="B3">
        <v>0.434</v>
      </c>
      <c r="C3" s="5">
        <f>-0.00004*A3+0.052</f>
        <v>0.042455999999999994</v>
      </c>
      <c r="D3" s="5">
        <f>C3*B3</f>
        <v>0.018425903999999996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2002-10-13T18:55:07Z</cp:lastPrinted>
  <dcterms:created xsi:type="dcterms:W3CDTF">2002-09-30T16:24:01Z</dcterms:created>
  <dcterms:modified xsi:type="dcterms:W3CDTF">2002-11-24T17:40:17Z</dcterms:modified>
  <cp:category/>
  <cp:version/>
  <cp:contentType/>
  <cp:contentStatus/>
</cp:coreProperties>
</file>